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zaz\Desktop\SAULUTĖ\"/>
    </mc:Choice>
  </mc:AlternateContent>
  <xr:revisionPtr revIDLastSave="0" documentId="13_ncr:1_{34443D93-1F30-42DF-B971-0A0995A51628}" xr6:coauthVersionLast="47" xr6:coauthVersionMax="47" xr10:uidLastSave="{00000000-0000-0000-0000-000000000000}"/>
  <bookViews>
    <workbookView xWindow="28680" yWindow="-120" windowWidth="29040" windowHeight="15840" tabRatio="898" firstSheet="5" activeTab="5" xr2:uid="{00000000-000D-0000-FFFF-FFFF00000000}"/>
  </bookViews>
  <sheets>
    <sheet name="Forma Nr.2 (Suvestinė)" sheetId="2" r:id="rId1"/>
    <sheet name="Forma Nr.2 SB suvestinė " sheetId="35" r:id="rId2"/>
    <sheet name="Forma Nr.2 (SB)pr.1.1.1.28." sheetId="3" r:id="rId3"/>
    <sheet name="Forma Nr.2 (SB)pr. 1.1.3.19" sheetId="40" r:id="rId4"/>
    <sheet name="Forma Nr.2 (SB) pr.1.3.3.4" sheetId="41" r:id="rId5"/>
    <sheet name="Forma Nr.2 (SB) pr.1.4.4.28 (2)" sheetId="42" r:id="rId6"/>
    <sheet name="Forma Nr. 2 ML" sheetId="36" r:id="rId7"/>
    <sheet name="Forma Nr.2 ML (UK)" sheetId="30" r:id="rId8"/>
    <sheet name="Forma Nr. 2 (VBD)" sheetId="23" r:id="rId9"/>
    <sheet name="Forma Nr.2(S)" sheetId="5" r:id="rId10"/>
    <sheet name="Priedas Nr. 9" sheetId="43" r:id="rId11"/>
    <sheet name="Pažyma prie 9 priedo" sheetId="9" r:id="rId12"/>
    <sheet name="Pažyma apie pajamas" sheetId="10" r:id="rId13"/>
    <sheet name="Forma Nr. S7" sheetId="11" r:id="rId14"/>
    <sheet name="Sukauptų FS pažyma" sheetId="13" r:id="rId15"/>
    <sheet name="Sukauptų FS pažyma pagal š." sheetId="28" r:id="rId16"/>
    <sheet name="Gautų FS pažyma" sheetId="14" r:id="rId17"/>
    <sheet name="Gautų FS pažyma pagal š." sheetId="27" r:id="rId18"/>
  </sheet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3" l="1"/>
  <c r="H21" i="13"/>
  <c r="H26" i="28"/>
  <c r="H21" i="28"/>
  <c r="K32" i="43"/>
  <c r="K31" i="43"/>
  <c r="K37" i="43"/>
  <c r="K39" i="43"/>
  <c r="K43" i="43"/>
  <c r="K42" i="43"/>
  <c r="K48" i="43"/>
  <c r="K51" i="43"/>
  <c r="K54" i="43"/>
  <c r="K47" i="43"/>
  <c r="K59" i="43"/>
  <c r="K67" i="43"/>
  <c r="K70" i="43"/>
  <c r="K66" i="43"/>
  <c r="K76" i="43"/>
  <c r="K75" i="43"/>
  <c r="K30" i="43"/>
  <c r="K83" i="43"/>
  <c r="K82" i="43"/>
  <c r="K91" i="43"/>
  <c r="J32" i="43"/>
  <c r="J31" i="43"/>
  <c r="J37" i="43"/>
  <c r="J39" i="43"/>
  <c r="J43" i="43"/>
  <c r="J42" i="43"/>
  <c r="J48" i="43"/>
  <c r="J51" i="43"/>
  <c r="J54" i="43"/>
  <c r="J47" i="43"/>
  <c r="J59" i="43"/>
  <c r="J67" i="43"/>
  <c r="J70" i="43"/>
  <c r="J66" i="43"/>
  <c r="J76" i="43"/>
  <c r="J75" i="43"/>
  <c r="J30" i="43"/>
  <c r="J83" i="43"/>
  <c r="J82" i="43"/>
  <c r="J91" i="43"/>
  <c r="I32" i="43"/>
  <c r="I31" i="43"/>
  <c r="I37" i="43"/>
  <c r="I39" i="43"/>
  <c r="I43" i="43"/>
  <c r="I42" i="43"/>
  <c r="I48" i="43"/>
  <c r="I51" i="43"/>
  <c r="I54" i="43"/>
  <c r="I47" i="43"/>
  <c r="I59" i="43"/>
  <c r="I67" i="43"/>
  <c r="I70" i="43"/>
  <c r="I66" i="43"/>
  <c r="I76" i="43"/>
  <c r="I75" i="43"/>
  <c r="I30" i="43"/>
  <c r="I83" i="43"/>
  <c r="I82" i="43"/>
  <c r="I91" i="43"/>
  <c r="H23" i="27"/>
  <c r="H21" i="27"/>
  <c r="H18" i="27"/>
  <c r="H23" i="14"/>
  <c r="H21" i="14"/>
  <c r="H18" i="14"/>
  <c r="L363" i="2"/>
  <c r="K363" i="2"/>
  <c r="J363" i="2"/>
  <c r="I363" i="2"/>
  <c r="I362" i="2"/>
  <c r="L362" i="2"/>
  <c r="K362" i="2"/>
  <c r="J362" i="2"/>
  <c r="L360" i="2"/>
  <c r="K360" i="2"/>
  <c r="K359" i="2"/>
  <c r="J360" i="2"/>
  <c r="I360" i="2"/>
  <c r="L359" i="2"/>
  <c r="J359" i="2"/>
  <c r="I359" i="2"/>
  <c r="L357" i="2"/>
  <c r="L356" i="2"/>
  <c r="K357" i="2"/>
  <c r="K356" i="2"/>
  <c r="J357" i="2"/>
  <c r="J356" i="2"/>
  <c r="I357" i="2"/>
  <c r="I356" i="2"/>
  <c r="L353" i="2"/>
  <c r="K353" i="2"/>
  <c r="J353" i="2"/>
  <c r="I353" i="2"/>
  <c r="I352" i="2"/>
  <c r="L352" i="2"/>
  <c r="K352" i="2"/>
  <c r="J352" i="2"/>
  <c r="L349" i="2"/>
  <c r="K349" i="2"/>
  <c r="K348" i="2"/>
  <c r="J349" i="2"/>
  <c r="I349" i="2"/>
  <c r="L348" i="2"/>
  <c r="J348" i="2"/>
  <c r="I348" i="2"/>
  <c r="L345" i="2"/>
  <c r="L344" i="2"/>
  <c r="K345" i="2"/>
  <c r="K344" i="2"/>
  <c r="J345" i="2"/>
  <c r="J344" i="2"/>
  <c r="I345" i="2"/>
  <c r="I344" i="2"/>
  <c r="L341" i="2"/>
  <c r="K341" i="2"/>
  <c r="J341" i="2"/>
  <c r="I341" i="2"/>
  <c r="L338" i="2"/>
  <c r="K338" i="2"/>
  <c r="J338" i="2"/>
  <c r="I338" i="2"/>
  <c r="P336" i="2"/>
  <c r="O336" i="2"/>
  <c r="N336" i="2"/>
  <c r="M336" i="2"/>
  <c r="L336" i="2"/>
  <c r="K336" i="2"/>
  <c r="J336" i="2"/>
  <c r="I336" i="2"/>
  <c r="I335" i="2"/>
  <c r="L335" i="2"/>
  <c r="K335" i="2"/>
  <c r="J335" i="2"/>
  <c r="L331" i="2"/>
  <c r="K331" i="2"/>
  <c r="J331" i="2"/>
  <c r="I331" i="2"/>
  <c r="I330" i="2"/>
  <c r="L330" i="2"/>
  <c r="K330" i="2"/>
  <c r="J330" i="2"/>
  <c r="L328" i="2"/>
  <c r="K328" i="2"/>
  <c r="K327" i="2"/>
  <c r="J328" i="2"/>
  <c r="J327" i="2"/>
  <c r="I328" i="2"/>
  <c r="L327" i="2"/>
  <c r="I327" i="2"/>
  <c r="L325" i="2"/>
  <c r="L324" i="2"/>
  <c r="K325" i="2"/>
  <c r="K324" i="2"/>
  <c r="J325" i="2"/>
  <c r="J324" i="2"/>
  <c r="I325" i="2"/>
  <c r="I324" i="2"/>
  <c r="L321" i="2"/>
  <c r="K321" i="2"/>
  <c r="J321" i="2"/>
  <c r="I321" i="2"/>
  <c r="I320" i="2"/>
  <c r="L320" i="2"/>
  <c r="K320" i="2"/>
  <c r="J320" i="2"/>
  <c r="L317" i="2"/>
  <c r="K317" i="2"/>
  <c r="K316" i="2"/>
  <c r="J317" i="2"/>
  <c r="I317" i="2"/>
  <c r="I316" i="2"/>
  <c r="L316" i="2"/>
  <c r="J316" i="2"/>
  <c r="L313" i="2"/>
  <c r="L312" i="2"/>
  <c r="K313" i="2"/>
  <c r="K312" i="2"/>
  <c r="J313" i="2"/>
  <c r="J312" i="2"/>
  <c r="I313" i="2"/>
  <c r="I312" i="2"/>
  <c r="L309" i="2"/>
  <c r="K309" i="2"/>
  <c r="J309" i="2"/>
  <c r="I309" i="2"/>
  <c r="L306" i="2"/>
  <c r="L304" i="2"/>
  <c r="L303" i="2"/>
  <c r="K306" i="2"/>
  <c r="J306" i="2"/>
  <c r="J304" i="2"/>
  <c r="J303" i="2"/>
  <c r="I306" i="2"/>
  <c r="K304" i="2"/>
  <c r="K303" i="2"/>
  <c r="I304" i="2"/>
  <c r="I303" i="2"/>
  <c r="L298" i="2"/>
  <c r="K298" i="2"/>
  <c r="J298" i="2"/>
  <c r="I298" i="2"/>
  <c r="I297" i="2"/>
  <c r="L297" i="2"/>
  <c r="K297" i="2"/>
  <c r="J297" i="2"/>
  <c r="L295" i="2"/>
  <c r="K295" i="2"/>
  <c r="K294" i="2"/>
  <c r="J295" i="2"/>
  <c r="I295" i="2"/>
  <c r="I294" i="2"/>
  <c r="L294" i="2"/>
  <c r="J294" i="2"/>
  <c r="L292" i="2"/>
  <c r="L291" i="2"/>
  <c r="K292" i="2"/>
  <c r="K291" i="2"/>
  <c r="J292" i="2"/>
  <c r="J291" i="2"/>
  <c r="I292" i="2"/>
  <c r="I291" i="2"/>
  <c r="L288" i="2"/>
  <c r="K288" i="2"/>
  <c r="J288" i="2"/>
  <c r="I288" i="2"/>
  <c r="L287" i="2"/>
  <c r="K287" i="2"/>
  <c r="J287" i="2"/>
  <c r="I287" i="2"/>
  <c r="L284" i="2"/>
  <c r="K284" i="2"/>
  <c r="K283" i="2"/>
  <c r="J284" i="2"/>
  <c r="I284" i="2"/>
  <c r="L283" i="2"/>
  <c r="J283" i="2"/>
  <c r="I283" i="2"/>
  <c r="L280" i="2"/>
  <c r="L279" i="2"/>
  <c r="K280" i="2"/>
  <c r="K279" i="2"/>
  <c r="J280" i="2"/>
  <c r="J279" i="2"/>
  <c r="J271" i="2"/>
  <c r="J270" i="2"/>
  <c r="J269" i="2"/>
  <c r="I280" i="2"/>
  <c r="I279" i="2"/>
  <c r="L276" i="2"/>
  <c r="K276" i="2"/>
  <c r="J276" i="2"/>
  <c r="I276" i="2"/>
  <c r="L273" i="2"/>
  <c r="K273" i="2"/>
  <c r="J273" i="2"/>
  <c r="I273" i="2"/>
  <c r="L271" i="2"/>
  <c r="K271" i="2"/>
  <c r="K270" i="2"/>
  <c r="I271" i="2"/>
  <c r="L270" i="2"/>
  <c r="I270" i="2"/>
  <c r="L266" i="2"/>
  <c r="L265" i="2"/>
  <c r="K266" i="2"/>
  <c r="K265" i="2"/>
  <c r="J266" i="2"/>
  <c r="J265" i="2"/>
  <c r="I266" i="2"/>
  <c r="I265" i="2"/>
  <c r="L263" i="2"/>
  <c r="L262" i="2"/>
  <c r="K263" i="2"/>
  <c r="K262" i="2"/>
  <c r="J263" i="2"/>
  <c r="J262" i="2"/>
  <c r="I263" i="2"/>
  <c r="I262" i="2"/>
  <c r="L260" i="2"/>
  <c r="K260" i="2"/>
  <c r="J260" i="2"/>
  <c r="I260" i="2"/>
  <c r="L259" i="2"/>
  <c r="K259" i="2"/>
  <c r="J259" i="2"/>
  <c r="I259" i="2"/>
  <c r="L256" i="2"/>
  <c r="K256" i="2"/>
  <c r="K255" i="2"/>
  <c r="J256" i="2"/>
  <c r="J255" i="2"/>
  <c r="I256" i="2"/>
  <c r="I255" i="2"/>
  <c r="L255" i="2"/>
  <c r="L252" i="2"/>
  <c r="L251" i="2"/>
  <c r="K252" i="2"/>
  <c r="K251" i="2"/>
  <c r="J252" i="2"/>
  <c r="J251" i="2"/>
  <c r="I252" i="2"/>
  <c r="I251" i="2"/>
  <c r="L248" i="2"/>
  <c r="K248" i="2"/>
  <c r="J248" i="2"/>
  <c r="I248" i="2"/>
  <c r="L247" i="2"/>
  <c r="K247" i="2"/>
  <c r="J247" i="2"/>
  <c r="I247" i="2"/>
  <c r="L244" i="2"/>
  <c r="K244" i="2"/>
  <c r="J244" i="2"/>
  <c r="I244" i="2"/>
  <c r="L241" i="2"/>
  <c r="K241" i="2"/>
  <c r="J241" i="2"/>
  <c r="I241" i="2"/>
  <c r="L239" i="2"/>
  <c r="L238" i="2"/>
  <c r="K239" i="2"/>
  <c r="K238" i="2"/>
  <c r="J239" i="2"/>
  <c r="J238" i="2"/>
  <c r="I239" i="2"/>
  <c r="I238" i="2"/>
  <c r="I237" i="2"/>
  <c r="L232" i="2"/>
  <c r="K232" i="2"/>
  <c r="K231" i="2"/>
  <c r="K230" i="2"/>
  <c r="J232" i="2"/>
  <c r="J231" i="2"/>
  <c r="J230" i="2"/>
  <c r="I232" i="2"/>
  <c r="I231" i="2"/>
  <c r="I230" i="2"/>
  <c r="L231" i="2"/>
  <c r="L230" i="2"/>
  <c r="L228" i="2"/>
  <c r="L227" i="2"/>
  <c r="L226" i="2"/>
  <c r="K228" i="2"/>
  <c r="K227" i="2"/>
  <c r="K226" i="2"/>
  <c r="J228" i="2"/>
  <c r="J227" i="2"/>
  <c r="J226" i="2"/>
  <c r="I228" i="2"/>
  <c r="I227" i="2"/>
  <c r="I226" i="2"/>
  <c r="P219" i="2"/>
  <c r="O219" i="2"/>
  <c r="N219" i="2"/>
  <c r="M219" i="2"/>
  <c r="L219" i="2"/>
  <c r="K219" i="2"/>
  <c r="J219" i="2"/>
  <c r="I219" i="2"/>
  <c r="I218" i="2"/>
  <c r="L218" i="2"/>
  <c r="K218" i="2"/>
  <c r="J218" i="2"/>
  <c r="L216" i="2"/>
  <c r="L215" i="2"/>
  <c r="L214" i="2"/>
  <c r="K216" i="2"/>
  <c r="K215" i="2"/>
  <c r="K214" i="2"/>
  <c r="J216" i="2"/>
  <c r="J215" i="2"/>
  <c r="J214" i="2"/>
  <c r="I216" i="2"/>
  <c r="I215" i="2"/>
  <c r="L209" i="2"/>
  <c r="L208" i="2"/>
  <c r="L207" i="2"/>
  <c r="K209" i="2"/>
  <c r="K208" i="2"/>
  <c r="K207" i="2"/>
  <c r="J209" i="2"/>
  <c r="J208" i="2"/>
  <c r="J207" i="2"/>
  <c r="I209" i="2"/>
  <c r="I208" i="2"/>
  <c r="I207" i="2"/>
  <c r="L205" i="2"/>
  <c r="L204" i="2"/>
  <c r="K205" i="2"/>
  <c r="K204" i="2"/>
  <c r="J205" i="2"/>
  <c r="J204" i="2"/>
  <c r="I205" i="2"/>
  <c r="I204" i="2"/>
  <c r="L200" i="2"/>
  <c r="L199" i="2"/>
  <c r="K200" i="2"/>
  <c r="K199" i="2"/>
  <c r="J200" i="2"/>
  <c r="J199" i="2"/>
  <c r="I200" i="2"/>
  <c r="I199" i="2"/>
  <c r="L194" i="2"/>
  <c r="K194" i="2"/>
  <c r="J194" i="2"/>
  <c r="I194" i="2"/>
  <c r="I193" i="2"/>
  <c r="L193" i="2"/>
  <c r="K193" i="2"/>
  <c r="J193" i="2"/>
  <c r="L189" i="2"/>
  <c r="L188" i="2"/>
  <c r="K189" i="2"/>
  <c r="K188" i="2"/>
  <c r="J189" i="2"/>
  <c r="J188" i="2"/>
  <c r="I189" i="2"/>
  <c r="I188" i="2"/>
  <c r="L186" i="2"/>
  <c r="L185" i="2"/>
  <c r="L184" i="2"/>
  <c r="L183" i="2"/>
  <c r="K186" i="2"/>
  <c r="K185" i="2"/>
  <c r="J186" i="2"/>
  <c r="J185" i="2"/>
  <c r="I186" i="2"/>
  <c r="I185" i="2"/>
  <c r="L178" i="2"/>
  <c r="K178" i="2"/>
  <c r="J178" i="2"/>
  <c r="I178" i="2"/>
  <c r="I177" i="2"/>
  <c r="L177" i="2"/>
  <c r="K177" i="2"/>
  <c r="J177" i="2"/>
  <c r="L173" i="2"/>
  <c r="L172" i="2"/>
  <c r="L171" i="2"/>
  <c r="K173" i="2"/>
  <c r="K172" i="2"/>
  <c r="K171" i="2"/>
  <c r="J173" i="2"/>
  <c r="J172" i="2"/>
  <c r="J171" i="2"/>
  <c r="I173" i="2"/>
  <c r="I172" i="2"/>
  <c r="L169" i="2"/>
  <c r="L168" i="2"/>
  <c r="L167" i="2"/>
  <c r="K169" i="2"/>
  <c r="K168" i="2"/>
  <c r="K167" i="2"/>
  <c r="K166" i="2"/>
  <c r="J169" i="2"/>
  <c r="J168" i="2"/>
  <c r="J167" i="2"/>
  <c r="J166" i="2"/>
  <c r="I169" i="2"/>
  <c r="I168" i="2"/>
  <c r="I167" i="2"/>
  <c r="L164" i="2"/>
  <c r="K164" i="2"/>
  <c r="J164" i="2"/>
  <c r="I164" i="2"/>
  <c r="I163" i="2"/>
  <c r="L163" i="2"/>
  <c r="K163" i="2"/>
  <c r="J163" i="2"/>
  <c r="L159" i="2"/>
  <c r="L158" i="2"/>
  <c r="L157" i="2"/>
  <c r="L156" i="2"/>
  <c r="K159" i="2"/>
  <c r="K158" i="2"/>
  <c r="K157" i="2"/>
  <c r="K156" i="2"/>
  <c r="J159" i="2"/>
  <c r="J158" i="2"/>
  <c r="J157" i="2"/>
  <c r="J156" i="2"/>
  <c r="I159" i="2"/>
  <c r="I158" i="2"/>
  <c r="I157" i="2"/>
  <c r="I156" i="2"/>
  <c r="L153" i="2"/>
  <c r="K153" i="2"/>
  <c r="J153" i="2"/>
  <c r="I153" i="2"/>
  <c r="I152" i="2"/>
  <c r="I151" i="2"/>
  <c r="L152" i="2"/>
  <c r="L151" i="2"/>
  <c r="K152" i="2"/>
  <c r="K151" i="2"/>
  <c r="J152" i="2"/>
  <c r="J151" i="2"/>
  <c r="L149" i="2"/>
  <c r="K149" i="2"/>
  <c r="J149" i="2"/>
  <c r="I149" i="2"/>
  <c r="I148" i="2"/>
  <c r="L148" i="2"/>
  <c r="K148" i="2"/>
  <c r="J148" i="2"/>
  <c r="L145" i="2"/>
  <c r="K145" i="2"/>
  <c r="K144" i="2"/>
  <c r="K143" i="2"/>
  <c r="J145" i="2"/>
  <c r="J144" i="2"/>
  <c r="J143" i="2"/>
  <c r="I145" i="2"/>
  <c r="I144" i="2"/>
  <c r="I143" i="2"/>
  <c r="L144" i="2"/>
  <c r="L143" i="2"/>
  <c r="L140" i="2"/>
  <c r="K140" i="2"/>
  <c r="K139" i="2"/>
  <c r="K138" i="2"/>
  <c r="J140" i="2"/>
  <c r="J139" i="2"/>
  <c r="J138" i="2"/>
  <c r="J137" i="2"/>
  <c r="I140" i="2"/>
  <c r="I139" i="2"/>
  <c r="I138" i="2"/>
  <c r="L139" i="2"/>
  <c r="L138" i="2"/>
  <c r="L137" i="2"/>
  <c r="L135" i="2"/>
  <c r="K135" i="2"/>
  <c r="J135" i="2"/>
  <c r="I135" i="2"/>
  <c r="I134" i="2"/>
  <c r="I133" i="2"/>
  <c r="L134" i="2"/>
  <c r="L133" i="2"/>
  <c r="K134" i="2"/>
  <c r="K133" i="2"/>
  <c r="J134" i="2"/>
  <c r="J133" i="2"/>
  <c r="L131" i="2"/>
  <c r="K131" i="2"/>
  <c r="J131" i="2"/>
  <c r="I131" i="2"/>
  <c r="I130" i="2"/>
  <c r="I129" i="2"/>
  <c r="L130" i="2"/>
  <c r="L129" i="2"/>
  <c r="K130" i="2"/>
  <c r="K129" i="2"/>
  <c r="J130" i="2"/>
  <c r="J129" i="2"/>
  <c r="L127" i="2"/>
  <c r="K127" i="2"/>
  <c r="J127" i="2"/>
  <c r="I127" i="2"/>
  <c r="I126" i="2"/>
  <c r="I125" i="2"/>
  <c r="L126" i="2"/>
  <c r="L125" i="2"/>
  <c r="K126" i="2"/>
  <c r="K125" i="2"/>
  <c r="J126" i="2"/>
  <c r="J125" i="2"/>
  <c r="L123" i="2"/>
  <c r="K123" i="2"/>
  <c r="J123" i="2"/>
  <c r="I123" i="2"/>
  <c r="I122" i="2"/>
  <c r="I121" i="2"/>
  <c r="L122" i="2"/>
  <c r="L121" i="2"/>
  <c r="K122" i="2"/>
  <c r="K121" i="2"/>
  <c r="J122" i="2"/>
  <c r="J121" i="2"/>
  <c r="L119" i="2"/>
  <c r="K119" i="2"/>
  <c r="J119" i="2"/>
  <c r="I119" i="2"/>
  <c r="I118" i="2"/>
  <c r="I117" i="2"/>
  <c r="L118" i="2"/>
  <c r="L117" i="2"/>
  <c r="K118" i="2"/>
  <c r="K117" i="2"/>
  <c r="J118" i="2"/>
  <c r="J117" i="2"/>
  <c r="L114" i="2"/>
  <c r="K114" i="2"/>
  <c r="J114" i="2"/>
  <c r="I114" i="2"/>
  <c r="I113" i="2"/>
  <c r="I112" i="2"/>
  <c r="L113" i="2"/>
  <c r="L112" i="2"/>
  <c r="K113" i="2"/>
  <c r="K112" i="2"/>
  <c r="J113" i="2"/>
  <c r="J112" i="2"/>
  <c r="L108" i="2"/>
  <c r="L107" i="2"/>
  <c r="K108" i="2"/>
  <c r="K107" i="2"/>
  <c r="J108" i="2"/>
  <c r="J107" i="2"/>
  <c r="I108" i="2"/>
  <c r="I107" i="2"/>
  <c r="L104" i="2"/>
  <c r="K104" i="2"/>
  <c r="J104" i="2"/>
  <c r="I104" i="2"/>
  <c r="I103" i="2"/>
  <c r="I102" i="2"/>
  <c r="L103" i="2"/>
  <c r="L102" i="2"/>
  <c r="K103" i="2"/>
  <c r="J103" i="2"/>
  <c r="L99" i="2"/>
  <c r="K99" i="2"/>
  <c r="J99" i="2"/>
  <c r="I99" i="2"/>
  <c r="I98" i="2"/>
  <c r="I97" i="2"/>
  <c r="L98" i="2"/>
  <c r="L97" i="2"/>
  <c r="K98" i="2"/>
  <c r="K97" i="2"/>
  <c r="J98" i="2"/>
  <c r="J97" i="2"/>
  <c r="L94" i="2"/>
  <c r="K94" i="2"/>
  <c r="J94" i="2"/>
  <c r="I94" i="2"/>
  <c r="I93" i="2"/>
  <c r="I92" i="2"/>
  <c r="L93" i="2"/>
  <c r="L92" i="2"/>
  <c r="K93" i="2"/>
  <c r="K92" i="2"/>
  <c r="J93" i="2"/>
  <c r="J92" i="2"/>
  <c r="L87" i="2"/>
  <c r="L86" i="2"/>
  <c r="L85" i="2"/>
  <c r="L84" i="2"/>
  <c r="K87" i="2"/>
  <c r="K86" i="2"/>
  <c r="K85" i="2"/>
  <c r="K84" i="2"/>
  <c r="J87" i="2"/>
  <c r="J86" i="2"/>
  <c r="J85" i="2"/>
  <c r="J84" i="2"/>
  <c r="I87" i="2"/>
  <c r="I86" i="2"/>
  <c r="I85" i="2"/>
  <c r="I84" i="2"/>
  <c r="L82" i="2"/>
  <c r="K82" i="2"/>
  <c r="K81" i="2"/>
  <c r="K80" i="2"/>
  <c r="J82" i="2"/>
  <c r="I82" i="2"/>
  <c r="L81" i="2"/>
  <c r="J81" i="2"/>
  <c r="I81" i="2"/>
  <c r="I80" i="2"/>
  <c r="L80" i="2"/>
  <c r="J80" i="2"/>
  <c r="L76" i="2"/>
  <c r="K76" i="2"/>
  <c r="K75" i="2"/>
  <c r="J76" i="2"/>
  <c r="I76" i="2"/>
  <c r="L75" i="2"/>
  <c r="J75" i="2"/>
  <c r="I75" i="2"/>
  <c r="L71" i="2"/>
  <c r="L70" i="2"/>
  <c r="K71" i="2"/>
  <c r="K70" i="2"/>
  <c r="J71" i="2"/>
  <c r="J70" i="2"/>
  <c r="I71" i="2"/>
  <c r="I70" i="2"/>
  <c r="L66" i="2"/>
  <c r="K66" i="2"/>
  <c r="J66" i="2"/>
  <c r="I66" i="2"/>
  <c r="I65" i="2"/>
  <c r="I64" i="2"/>
  <c r="I63" i="2"/>
  <c r="L65" i="2"/>
  <c r="L64" i="2"/>
  <c r="L63" i="2"/>
  <c r="K65" i="2"/>
  <c r="J65" i="2"/>
  <c r="L46" i="2"/>
  <c r="L45" i="2"/>
  <c r="L44" i="2"/>
  <c r="L43" i="2"/>
  <c r="K46" i="2"/>
  <c r="K45" i="2"/>
  <c r="K44" i="2"/>
  <c r="K43" i="2"/>
  <c r="J46" i="2"/>
  <c r="J45" i="2"/>
  <c r="J44" i="2"/>
  <c r="J43" i="2"/>
  <c r="I46" i="2"/>
  <c r="I45" i="2"/>
  <c r="I44" i="2"/>
  <c r="I43" i="2"/>
  <c r="L41" i="2"/>
  <c r="K41" i="2"/>
  <c r="K40" i="2"/>
  <c r="K39" i="2"/>
  <c r="J41" i="2"/>
  <c r="J40" i="2"/>
  <c r="J39" i="2"/>
  <c r="I41" i="2"/>
  <c r="L40" i="2"/>
  <c r="I40" i="2"/>
  <c r="L39" i="2"/>
  <c r="I39" i="2"/>
  <c r="L37" i="2"/>
  <c r="K37" i="2"/>
  <c r="J37" i="2"/>
  <c r="I37" i="2"/>
  <c r="L35" i="2"/>
  <c r="K35" i="2"/>
  <c r="J35" i="2"/>
  <c r="I35" i="2"/>
  <c r="L34" i="2"/>
  <c r="L33" i="2"/>
  <c r="L32" i="2"/>
  <c r="K34" i="2"/>
  <c r="K33" i="2"/>
  <c r="J34" i="2"/>
  <c r="J33" i="2"/>
  <c r="J32" i="2"/>
  <c r="I34" i="2"/>
  <c r="I33" i="2"/>
  <c r="I32" i="2"/>
  <c r="L362" i="30"/>
  <c r="K362" i="30"/>
  <c r="J362" i="30"/>
  <c r="I362" i="30"/>
  <c r="I361" i="30"/>
  <c r="L361" i="30"/>
  <c r="K361" i="30"/>
  <c r="J361" i="30"/>
  <c r="L359" i="30"/>
  <c r="K359" i="30"/>
  <c r="K358" i="30"/>
  <c r="J359" i="30"/>
  <c r="J358" i="30"/>
  <c r="I359" i="30"/>
  <c r="I358" i="30"/>
  <c r="L358" i="30"/>
  <c r="L356" i="30"/>
  <c r="L355" i="30"/>
  <c r="K356" i="30"/>
  <c r="K355" i="30"/>
  <c r="J356" i="30"/>
  <c r="J355" i="30"/>
  <c r="I356" i="30"/>
  <c r="I355" i="30"/>
  <c r="L352" i="30"/>
  <c r="K352" i="30"/>
  <c r="J352" i="30"/>
  <c r="I352" i="30"/>
  <c r="I351" i="30"/>
  <c r="L351" i="30"/>
  <c r="K351" i="30"/>
  <c r="J351" i="30"/>
  <c r="L348" i="30"/>
  <c r="K348" i="30"/>
  <c r="K347" i="30"/>
  <c r="J348" i="30"/>
  <c r="J347" i="30"/>
  <c r="I348" i="30"/>
  <c r="I347" i="30"/>
  <c r="L347" i="30"/>
  <c r="L344" i="30"/>
  <c r="L343" i="30"/>
  <c r="K344" i="30"/>
  <c r="K343" i="30"/>
  <c r="J344" i="30"/>
  <c r="J343" i="30"/>
  <c r="I344" i="30"/>
  <c r="I343" i="30"/>
  <c r="L340" i="30"/>
  <c r="K340" i="30"/>
  <c r="J340" i="30"/>
  <c r="I340" i="30"/>
  <c r="L337" i="30"/>
  <c r="K337" i="30"/>
  <c r="J337" i="30"/>
  <c r="I337" i="30"/>
  <c r="P335" i="30"/>
  <c r="O335" i="30"/>
  <c r="N335" i="30"/>
  <c r="M335" i="30"/>
  <c r="L335" i="30"/>
  <c r="K335" i="30"/>
  <c r="J335" i="30"/>
  <c r="I335" i="30"/>
  <c r="I334" i="30"/>
  <c r="L334" i="30"/>
  <c r="K334" i="30"/>
  <c r="J334" i="30"/>
  <c r="L330" i="30"/>
  <c r="K330" i="30"/>
  <c r="J330" i="30"/>
  <c r="I330" i="30"/>
  <c r="I329" i="30"/>
  <c r="L329" i="30"/>
  <c r="K329" i="30"/>
  <c r="J329" i="30"/>
  <c r="L327" i="30"/>
  <c r="K327" i="30"/>
  <c r="K326" i="30"/>
  <c r="J327" i="30"/>
  <c r="J326" i="30"/>
  <c r="I327" i="30"/>
  <c r="I326" i="30"/>
  <c r="L326" i="30"/>
  <c r="L324" i="30"/>
  <c r="L323" i="30"/>
  <c r="K324" i="30"/>
  <c r="K323" i="30"/>
  <c r="J324" i="30"/>
  <c r="J323" i="30"/>
  <c r="I324" i="30"/>
  <c r="I323" i="30"/>
  <c r="L320" i="30"/>
  <c r="K320" i="30"/>
  <c r="J320" i="30"/>
  <c r="I320" i="30"/>
  <c r="I319" i="30"/>
  <c r="L319" i="30"/>
  <c r="K319" i="30"/>
  <c r="J319" i="30"/>
  <c r="L316" i="30"/>
  <c r="L315" i="30"/>
  <c r="K316" i="30"/>
  <c r="K315" i="30"/>
  <c r="J316" i="30"/>
  <c r="J315" i="30"/>
  <c r="I316" i="30"/>
  <c r="I315" i="30"/>
  <c r="L312" i="30"/>
  <c r="L311" i="30"/>
  <c r="K312" i="30"/>
  <c r="K311" i="30"/>
  <c r="J312" i="30"/>
  <c r="J311" i="30"/>
  <c r="I312" i="30"/>
  <c r="I311" i="30"/>
  <c r="L308" i="30"/>
  <c r="K308" i="30"/>
  <c r="J308" i="30"/>
  <c r="I308" i="30"/>
  <c r="L305" i="30"/>
  <c r="L303" i="30"/>
  <c r="L302" i="30"/>
  <c r="K305" i="30"/>
  <c r="J305" i="30"/>
  <c r="I305" i="30"/>
  <c r="K303" i="30"/>
  <c r="K302" i="30"/>
  <c r="K301" i="30"/>
  <c r="J303" i="30"/>
  <c r="J302" i="30"/>
  <c r="I303" i="30"/>
  <c r="I302" i="30"/>
  <c r="L297" i="30"/>
  <c r="K297" i="30"/>
  <c r="J297" i="30"/>
  <c r="I297" i="30"/>
  <c r="I296" i="30"/>
  <c r="L296" i="30"/>
  <c r="K296" i="30"/>
  <c r="J296" i="30"/>
  <c r="L294" i="30"/>
  <c r="K294" i="30"/>
  <c r="K293" i="30"/>
  <c r="J294" i="30"/>
  <c r="J293" i="30"/>
  <c r="I294" i="30"/>
  <c r="I293" i="30"/>
  <c r="L293" i="30"/>
  <c r="L291" i="30"/>
  <c r="L290" i="30"/>
  <c r="K291" i="30"/>
  <c r="K290" i="30"/>
  <c r="J291" i="30"/>
  <c r="J290" i="30"/>
  <c r="I291" i="30"/>
  <c r="I290" i="30"/>
  <c r="L287" i="30"/>
  <c r="K287" i="30"/>
  <c r="J287" i="30"/>
  <c r="I287" i="30"/>
  <c r="I286" i="30"/>
  <c r="L286" i="30"/>
  <c r="K286" i="30"/>
  <c r="J286" i="30"/>
  <c r="L283" i="30"/>
  <c r="K283" i="30"/>
  <c r="K282" i="30"/>
  <c r="J283" i="30"/>
  <c r="J282" i="30"/>
  <c r="I283" i="30"/>
  <c r="I282" i="30"/>
  <c r="L282" i="30"/>
  <c r="L279" i="30"/>
  <c r="L278" i="30"/>
  <c r="K279" i="30"/>
  <c r="K278" i="30"/>
  <c r="J279" i="30"/>
  <c r="J278" i="30"/>
  <c r="I279" i="30"/>
  <c r="I278" i="30"/>
  <c r="L275" i="30"/>
  <c r="K275" i="30"/>
  <c r="J275" i="30"/>
  <c r="I275" i="30"/>
  <c r="L272" i="30"/>
  <c r="K272" i="30"/>
  <c r="J272" i="30"/>
  <c r="I272" i="30"/>
  <c r="L270" i="30"/>
  <c r="L269" i="30"/>
  <c r="L268" i="30"/>
  <c r="K270" i="30"/>
  <c r="K269" i="30"/>
  <c r="J270" i="30"/>
  <c r="J269" i="30"/>
  <c r="I270" i="30"/>
  <c r="I269" i="30"/>
  <c r="I268" i="30"/>
  <c r="L265" i="30"/>
  <c r="L264" i="30"/>
  <c r="K265" i="30"/>
  <c r="K264" i="30"/>
  <c r="J265" i="30"/>
  <c r="J264" i="30"/>
  <c r="I265" i="30"/>
  <c r="I264" i="30"/>
  <c r="L262" i="30"/>
  <c r="L261" i="30"/>
  <c r="K262" i="30"/>
  <c r="K261" i="30"/>
  <c r="J262" i="30"/>
  <c r="J261" i="30"/>
  <c r="I262" i="30"/>
  <c r="I261" i="30"/>
  <c r="L259" i="30"/>
  <c r="K259" i="30"/>
  <c r="J259" i="30"/>
  <c r="I259" i="30"/>
  <c r="L258" i="30"/>
  <c r="K258" i="30"/>
  <c r="J258" i="30"/>
  <c r="I258" i="30"/>
  <c r="L255" i="30"/>
  <c r="L254" i="30"/>
  <c r="K255" i="30"/>
  <c r="K254" i="30"/>
  <c r="J255" i="30"/>
  <c r="J254" i="30"/>
  <c r="I255" i="30"/>
  <c r="I254" i="30"/>
  <c r="L251" i="30"/>
  <c r="L250" i="30"/>
  <c r="K251" i="30"/>
  <c r="K250" i="30"/>
  <c r="J251" i="30"/>
  <c r="J250" i="30"/>
  <c r="I251" i="30"/>
  <c r="I250" i="30"/>
  <c r="L247" i="30"/>
  <c r="K247" i="30"/>
  <c r="J247" i="30"/>
  <c r="I247" i="30"/>
  <c r="L246" i="30"/>
  <c r="K246" i="30"/>
  <c r="J246" i="30"/>
  <c r="I246" i="30"/>
  <c r="L243" i="30"/>
  <c r="K243" i="30"/>
  <c r="J243" i="30"/>
  <c r="I243" i="30"/>
  <c r="L240" i="30"/>
  <c r="K240" i="30"/>
  <c r="J240" i="30"/>
  <c r="I240" i="30"/>
  <c r="L238" i="30"/>
  <c r="L237" i="30"/>
  <c r="K238" i="30"/>
  <c r="K237" i="30"/>
  <c r="J238" i="30"/>
  <c r="J237" i="30"/>
  <c r="I238" i="30"/>
  <c r="I237" i="30"/>
  <c r="I236" i="30"/>
  <c r="L231" i="30"/>
  <c r="L230" i="30"/>
  <c r="L229" i="30"/>
  <c r="K231" i="30"/>
  <c r="K230" i="30"/>
  <c r="K229" i="30"/>
  <c r="J231" i="30"/>
  <c r="J230" i="30"/>
  <c r="J229" i="30"/>
  <c r="I231" i="30"/>
  <c r="I230" i="30"/>
  <c r="I229" i="30"/>
  <c r="L227" i="30"/>
  <c r="L226" i="30"/>
  <c r="L225" i="30"/>
  <c r="K227" i="30"/>
  <c r="K226" i="30"/>
  <c r="K225" i="30"/>
  <c r="J227" i="30"/>
  <c r="J226" i="30"/>
  <c r="J225" i="30"/>
  <c r="I227" i="30"/>
  <c r="I226" i="30"/>
  <c r="I225" i="30"/>
  <c r="P218" i="30"/>
  <c r="O218" i="30"/>
  <c r="N218" i="30"/>
  <c r="M218" i="30"/>
  <c r="L218" i="30"/>
  <c r="K218" i="30"/>
  <c r="J218" i="30"/>
  <c r="I218" i="30"/>
  <c r="I217" i="30"/>
  <c r="L217" i="30"/>
  <c r="K217" i="30"/>
  <c r="J217" i="30"/>
  <c r="L215" i="30"/>
  <c r="L214" i="30"/>
  <c r="L213" i="30"/>
  <c r="K215" i="30"/>
  <c r="K214" i="30"/>
  <c r="K213" i="30"/>
  <c r="J215" i="30"/>
  <c r="J214" i="30"/>
  <c r="J213" i="30"/>
  <c r="I215" i="30"/>
  <c r="I214" i="30"/>
  <c r="I213" i="30"/>
  <c r="L208" i="30"/>
  <c r="L207" i="30"/>
  <c r="L206" i="30"/>
  <c r="K208" i="30"/>
  <c r="K207" i="30"/>
  <c r="K206" i="30"/>
  <c r="J208" i="30"/>
  <c r="J207" i="30"/>
  <c r="J206" i="30"/>
  <c r="I208" i="30"/>
  <c r="I207" i="30"/>
  <c r="I206" i="30"/>
  <c r="L204" i="30"/>
  <c r="L203" i="30"/>
  <c r="K204" i="30"/>
  <c r="K203" i="30"/>
  <c r="J204" i="30"/>
  <c r="J203" i="30"/>
  <c r="I204" i="30"/>
  <c r="I203" i="30"/>
  <c r="L199" i="30"/>
  <c r="L198" i="30"/>
  <c r="K199" i="30"/>
  <c r="K198" i="30"/>
  <c r="J199" i="30"/>
  <c r="J198" i="30"/>
  <c r="I199" i="30"/>
  <c r="I198" i="30"/>
  <c r="L193" i="30"/>
  <c r="K193" i="30"/>
  <c r="J193" i="30"/>
  <c r="I193" i="30"/>
  <c r="L192" i="30"/>
  <c r="K192" i="30"/>
  <c r="J192" i="30"/>
  <c r="I192" i="30"/>
  <c r="L188" i="30"/>
  <c r="L187" i="30"/>
  <c r="K188" i="30"/>
  <c r="K187" i="30"/>
  <c r="J188" i="30"/>
  <c r="J187" i="30"/>
  <c r="I188" i="30"/>
  <c r="I187" i="30"/>
  <c r="L185" i="30"/>
  <c r="L184" i="30"/>
  <c r="L183" i="30"/>
  <c r="L182" i="30"/>
  <c r="K185" i="30"/>
  <c r="K184" i="30"/>
  <c r="J185" i="30"/>
  <c r="J184" i="30"/>
  <c r="I185" i="30"/>
  <c r="I184" i="30"/>
  <c r="L177" i="30"/>
  <c r="K177" i="30"/>
  <c r="J177" i="30"/>
  <c r="I177" i="30"/>
  <c r="L176" i="30"/>
  <c r="K176" i="30"/>
  <c r="J176" i="30"/>
  <c r="I176" i="30"/>
  <c r="L172" i="30"/>
  <c r="L171" i="30"/>
  <c r="L170" i="30"/>
  <c r="K172" i="30"/>
  <c r="K171" i="30"/>
  <c r="K170" i="30"/>
  <c r="J172" i="30"/>
  <c r="J171" i="30"/>
  <c r="J170" i="30"/>
  <c r="I172" i="30"/>
  <c r="I171" i="30"/>
  <c r="I170" i="30"/>
  <c r="L168" i="30"/>
  <c r="L167" i="30"/>
  <c r="L166" i="30"/>
  <c r="K168" i="30"/>
  <c r="K167" i="30"/>
  <c r="K166" i="30"/>
  <c r="K165" i="30"/>
  <c r="J168" i="30"/>
  <c r="J167" i="30"/>
  <c r="J166" i="30"/>
  <c r="J165" i="30"/>
  <c r="I168" i="30"/>
  <c r="I167" i="30"/>
  <c r="I166" i="30"/>
  <c r="L163" i="30"/>
  <c r="K163" i="30"/>
  <c r="J163" i="30"/>
  <c r="I163" i="30"/>
  <c r="I162" i="30"/>
  <c r="L162" i="30"/>
  <c r="K162" i="30"/>
  <c r="J162" i="30"/>
  <c r="L158" i="30"/>
  <c r="K158" i="30"/>
  <c r="K157" i="30"/>
  <c r="K156" i="30"/>
  <c r="K155" i="30"/>
  <c r="J158" i="30"/>
  <c r="J157" i="30"/>
  <c r="J156" i="30"/>
  <c r="J155" i="30"/>
  <c r="I158" i="30"/>
  <c r="I157" i="30"/>
  <c r="L157" i="30"/>
  <c r="L156" i="30"/>
  <c r="L155" i="30"/>
  <c r="L152" i="30"/>
  <c r="K152" i="30"/>
  <c r="J152" i="30"/>
  <c r="I152" i="30"/>
  <c r="I151" i="30"/>
  <c r="I150" i="30"/>
  <c r="L151" i="30"/>
  <c r="L150" i="30"/>
  <c r="K151" i="30"/>
  <c r="K150" i="30"/>
  <c r="J151" i="30"/>
  <c r="J150" i="30"/>
  <c r="L148" i="30"/>
  <c r="K148" i="30"/>
  <c r="J148" i="30"/>
  <c r="I148" i="30"/>
  <c r="L147" i="30"/>
  <c r="K147" i="30"/>
  <c r="J147" i="30"/>
  <c r="I147" i="30"/>
  <c r="L144" i="30"/>
  <c r="K144" i="30"/>
  <c r="K143" i="30"/>
  <c r="K142" i="30"/>
  <c r="J144" i="30"/>
  <c r="J143" i="30"/>
  <c r="J142" i="30"/>
  <c r="I144" i="30"/>
  <c r="I143" i="30"/>
  <c r="I142" i="30"/>
  <c r="L143" i="30"/>
  <c r="L142" i="30"/>
  <c r="L139" i="30"/>
  <c r="K139" i="30"/>
  <c r="K138" i="30"/>
  <c r="K137" i="30"/>
  <c r="K136" i="30"/>
  <c r="J139" i="30"/>
  <c r="J138" i="30"/>
  <c r="J137" i="30"/>
  <c r="J136" i="30"/>
  <c r="I139" i="30"/>
  <c r="I138" i="30"/>
  <c r="I137" i="30"/>
  <c r="I136" i="30"/>
  <c r="L138" i="30"/>
  <c r="L137" i="30"/>
  <c r="L136" i="30"/>
  <c r="L134" i="30"/>
  <c r="K134" i="30"/>
  <c r="J134" i="30"/>
  <c r="I134" i="30"/>
  <c r="L133" i="30"/>
  <c r="L132" i="30"/>
  <c r="K133" i="30"/>
  <c r="K132" i="30"/>
  <c r="J133" i="30"/>
  <c r="J132" i="30"/>
  <c r="I133" i="30"/>
  <c r="I132" i="30"/>
  <c r="L130" i="30"/>
  <c r="K130" i="30"/>
  <c r="J130" i="30"/>
  <c r="I130" i="30"/>
  <c r="L129" i="30"/>
  <c r="L128" i="30"/>
  <c r="K129" i="30"/>
  <c r="K128" i="30"/>
  <c r="J129" i="30"/>
  <c r="J128" i="30"/>
  <c r="I129" i="30"/>
  <c r="I128" i="30"/>
  <c r="L126" i="30"/>
  <c r="K126" i="30"/>
  <c r="J126" i="30"/>
  <c r="I126" i="30"/>
  <c r="L125" i="30"/>
  <c r="L124" i="30"/>
  <c r="K125" i="30"/>
  <c r="K124" i="30"/>
  <c r="J125" i="30"/>
  <c r="J124" i="30"/>
  <c r="I125" i="30"/>
  <c r="I124" i="30"/>
  <c r="L122" i="30"/>
  <c r="K122" i="30"/>
  <c r="J122" i="30"/>
  <c r="I122" i="30"/>
  <c r="L121" i="30"/>
  <c r="L120" i="30"/>
  <c r="K121" i="30"/>
  <c r="K120" i="30"/>
  <c r="J121" i="30"/>
  <c r="J120" i="30"/>
  <c r="I121" i="30"/>
  <c r="I120" i="30"/>
  <c r="L118" i="30"/>
  <c r="K118" i="30"/>
  <c r="J118" i="30"/>
  <c r="I118" i="30"/>
  <c r="L117" i="30"/>
  <c r="L116" i="30"/>
  <c r="K117" i="30"/>
  <c r="K116" i="30"/>
  <c r="J117" i="30"/>
  <c r="J116" i="30"/>
  <c r="I117" i="30"/>
  <c r="I116" i="30"/>
  <c r="L113" i="30"/>
  <c r="K113" i="30"/>
  <c r="J113" i="30"/>
  <c r="I113" i="30"/>
  <c r="L112" i="30"/>
  <c r="L111" i="30"/>
  <c r="K112" i="30"/>
  <c r="K111" i="30"/>
  <c r="J112" i="30"/>
  <c r="J111" i="30"/>
  <c r="I112" i="30"/>
  <c r="I111" i="30"/>
  <c r="I110" i="30"/>
  <c r="L107" i="30"/>
  <c r="L106" i="30"/>
  <c r="K107" i="30"/>
  <c r="K106" i="30"/>
  <c r="J107" i="30"/>
  <c r="J106" i="30"/>
  <c r="I107" i="30"/>
  <c r="I106" i="30"/>
  <c r="L103" i="30"/>
  <c r="K103" i="30"/>
  <c r="J103" i="30"/>
  <c r="I103" i="30"/>
  <c r="L102" i="30"/>
  <c r="L101" i="30"/>
  <c r="K102" i="30"/>
  <c r="K101" i="30"/>
  <c r="J102" i="30"/>
  <c r="I102" i="30"/>
  <c r="I101" i="30"/>
  <c r="L98" i="30"/>
  <c r="K98" i="30"/>
  <c r="J98" i="30"/>
  <c r="I98" i="30"/>
  <c r="L97" i="30"/>
  <c r="L96" i="30"/>
  <c r="K97" i="30"/>
  <c r="K96" i="30"/>
  <c r="J97" i="30"/>
  <c r="J96" i="30"/>
  <c r="I97" i="30"/>
  <c r="I96" i="30"/>
  <c r="L93" i="30"/>
  <c r="K93" i="30"/>
  <c r="J93" i="30"/>
  <c r="I93" i="30"/>
  <c r="L92" i="30"/>
  <c r="L91" i="30"/>
  <c r="L90" i="30"/>
  <c r="K92" i="30"/>
  <c r="K91" i="30"/>
  <c r="K90" i="30"/>
  <c r="J92" i="30"/>
  <c r="J91" i="30"/>
  <c r="I92" i="30"/>
  <c r="I91" i="30"/>
  <c r="I90" i="30"/>
  <c r="L86" i="30"/>
  <c r="L85" i="30"/>
  <c r="L84" i="30"/>
  <c r="L83" i="30"/>
  <c r="K86" i="30"/>
  <c r="K85" i="30"/>
  <c r="K84" i="30"/>
  <c r="K83" i="30"/>
  <c r="J86" i="30"/>
  <c r="J85" i="30"/>
  <c r="J84" i="30"/>
  <c r="J83" i="30"/>
  <c r="I86" i="30"/>
  <c r="I85" i="30"/>
  <c r="I84" i="30"/>
  <c r="I83" i="30"/>
  <c r="L81" i="30"/>
  <c r="K81" i="30"/>
  <c r="K80" i="30"/>
  <c r="K79" i="30"/>
  <c r="J81" i="30"/>
  <c r="J80" i="30"/>
  <c r="J79" i="30"/>
  <c r="I81" i="30"/>
  <c r="I80" i="30"/>
  <c r="I79" i="30"/>
  <c r="L80" i="30"/>
  <c r="L79" i="30"/>
  <c r="L75" i="30"/>
  <c r="K75" i="30"/>
  <c r="K74" i="30"/>
  <c r="J75" i="30"/>
  <c r="J74" i="30"/>
  <c r="I75" i="30"/>
  <c r="I74" i="30"/>
  <c r="L74" i="30"/>
  <c r="L70" i="30"/>
  <c r="L69" i="30"/>
  <c r="K70" i="30"/>
  <c r="K69" i="30"/>
  <c r="J70" i="30"/>
  <c r="J69" i="30"/>
  <c r="I70" i="30"/>
  <c r="I69" i="30"/>
  <c r="L65" i="30"/>
  <c r="K65" i="30"/>
  <c r="J65" i="30"/>
  <c r="I65" i="30"/>
  <c r="I64" i="30"/>
  <c r="L64" i="30"/>
  <c r="L63" i="30"/>
  <c r="L62" i="30"/>
  <c r="K64" i="30"/>
  <c r="K63" i="30"/>
  <c r="K62" i="30"/>
  <c r="J64" i="30"/>
  <c r="L45" i="30"/>
  <c r="L44" i="30"/>
  <c r="L43" i="30"/>
  <c r="L42" i="30"/>
  <c r="K45" i="30"/>
  <c r="K44" i="30"/>
  <c r="K43" i="30"/>
  <c r="K42" i="30"/>
  <c r="J45" i="30"/>
  <c r="J44" i="30"/>
  <c r="J43" i="30"/>
  <c r="J42" i="30"/>
  <c r="I45" i="30"/>
  <c r="I44" i="30"/>
  <c r="I43" i="30"/>
  <c r="I42" i="30"/>
  <c r="L40" i="30"/>
  <c r="L39" i="30"/>
  <c r="L38" i="30"/>
  <c r="K40" i="30"/>
  <c r="K39" i="30"/>
  <c r="K38" i="30"/>
  <c r="J40" i="30"/>
  <c r="J39" i="30"/>
  <c r="J38" i="30"/>
  <c r="I40" i="30"/>
  <c r="I39" i="30"/>
  <c r="I38" i="30"/>
  <c r="L36" i="30"/>
  <c r="K36" i="30"/>
  <c r="J36" i="30"/>
  <c r="I36" i="30"/>
  <c r="L34" i="30"/>
  <c r="K34" i="30"/>
  <c r="J34" i="30"/>
  <c r="I34" i="30"/>
  <c r="I33" i="30"/>
  <c r="I32" i="30"/>
  <c r="I31" i="30"/>
  <c r="L33" i="30"/>
  <c r="L32" i="30"/>
  <c r="L31" i="30"/>
  <c r="K33" i="30"/>
  <c r="K32" i="30"/>
  <c r="K31" i="30"/>
  <c r="J33" i="30"/>
  <c r="J32" i="30"/>
  <c r="J31" i="30"/>
  <c r="L361" i="36"/>
  <c r="K361" i="36"/>
  <c r="K360" i="36"/>
  <c r="J361" i="36"/>
  <c r="I361" i="36"/>
  <c r="I360" i="36"/>
  <c r="L360" i="36"/>
  <c r="J360" i="36"/>
  <c r="L358" i="36"/>
  <c r="L357" i="36"/>
  <c r="K358" i="36"/>
  <c r="K357" i="36"/>
  <c r="J358" i="36"/>
  <c r="I358" i="36"/>
  <c r="J357" i="36"/>
  <c r="I357" i="36"/>
  <c r="L355" i="36"/>
  <c r="K355" i="36"/>
  <c r="J355" i="36"/>
  <c r="J354" i="36"/>
  <c r="I355" i="36"/>
  <c r="L354" i="36"/>
  <c r="K354" i="36"/>
  <c r="I354" i="36"/>
  <c r="L351" i="36"/>
  <c r="K351" i="36"/>
  <c r="K350" i="36"/>
  <c r="J351" i="36"/>
  <c r="I351" i="36"/>
  <c r="I350" i="36"/>
  <c r="L350" i="36"/>
  <c r="J350" i="36"/>
  <c r="L347" i="36"/>
  <c r="L346" i="36"/>
  <c r="K347" i="36"/>
  <c r="K346" i="36"/>
  <c r="J347" i="36"/>
  <c r="I347" i="36"/>
  <c r="J346" i="36"/>
  <c r="I346" i="36"/>
  <c r="L343" i="36"/>
  <c r="K343" i="36"/>
  <c r="J343" i="36"/>
  <c r="J342" i="36"/>
  <c r="I343" i="36"/>
  <c r="L342" i="36"/>
  <c r="K342" i="36"/>
  <c r="I342" i="36"/>
  <c r="L339" i="36"/>
  <c r="K339" i="36"/>
  <c r="J339" i="36"/>
  <c r="I339" i="36"/>
  <c r="L336" i="36"/>
  <c r="K336" i="36"/>
  <c r="J336" i="36"/>
  <c r="I336" i="36"/>
  <c r="P334" i="36"/>
  <c r="O334" i="36"/>
  <c r="N334" i="36"/>
  <c r="M334" i="36"/>
  <c r="L334" i="36"/>
  <c r="K334" i="36"/>
  <c r="K333" i="36"/>
  <c r="J334" i="36"/>
  <c r="I334" i="36"/>
  <c r="I333" i="36"/>
  <c r="L333" i="36"/>
  <c r="J333" i="36"/>
  <c r="L329" i="36"/>
  <c r="K329" i="36"/>
  <c r="K328" i="36"/>
  <c r="J329" i="36"/>
  <c r="I329" i="36"/>
  <c r="I328" i="36"/>
  <c r="L328" i="36"/>
  <c r="J328" i="36"/>
  <c r="L326" i="36"/>
  <c r="L325" i="36"/>
  <c r="K326" i="36"/>
  <c r="K325" i="36"/>
  <c r="J326" i="36"/>
  <c r="I326" i="36"/>
  <c r="J325" i="36"/>
  <c r="I325" i="36"/>
  <c r="L323" i="36"/>
  <c r="K323" i="36"/>
  <c r="J323" i="36"/>
  <c r="J322" i="36"/>
  <c r="I323" i="36"/>
  <c r="L322" i="36"/>
  <c r="K322" i="36"/>
  <c r="I322" i="36"/>
  <c r="L319" i="36"/>
  <c r="K319" i="36"/>
  <c r="K318" i="36"/>
  <c r="J319" i="36"/>
  <c r="I319" i="36"/>
  <c r="I318" i="36"/>
  <c r="L318" i="36"/>
  <c r="J318" i="36"/>
  <c r="L315" i="36"/>
  <c r="L314" i="36"/>
  <c r="K315" i="36"/>
  <c r="K314" i="36"/>
  <c r="J315" i="36"/>
  <c r="I315" i="36"/>
  <c r="J314" i="36"/>
  <c r="I314" i="36"/>
  <c r="L311" i="36"/>
  <c r="K311" i="36"/>
  <c r="J311" i="36"/>
  <c r="J310" i="36"/>
  <c r="I311" i="36"/>
  <c r="L310" i="36"/>
  <c r="K310" i="36"/>
  <c r="I310" i="36"/>
  <c r="L307" i="36"/>
  <c r="K307" i="36"/>
  <c r="J307" i="36"/>
  <c r="I307" i="36"/>
  <c r="L304" i="36"/>
  <c r="K304" i="36"/>
  <c r="J304" i="36"/>
  <c r="J302" i="36"/>
  <c r="J301" i="36"/>
  <c r="I304" i="36"/>
  <c r="L302" i="36"/>
  <c r="L301" i="36"/>
  <c r="K302" i="36"/>
  <c r="K301" i="36"/>
  <c r="I302" i="36"/>
  <c r="I301" i="36"/>
  <c r="L296" i="36"/>
  <c r="K296" i="36"/>
  <c r="K295" i="36"/>
  <c r="J296" i="36"/>
  <c r="I296" i="36"/>
  <c r="I295" i="36"/>
  <c r="L295" i="36"/>
  <c r="J295" i="36"/>
  <c r="L293" i="36"/>
  <c r="L292" i="36"/>
  <c r="K293" i="36"/>
  <c r="K292" i="36"/>
  <c r="J293" i="36"/>
  <c r="I293" i="36"/>
  <c r="J292" i="36"/>
  <c r="I292" i="36"/>
  <c r="L290" i="36"/>
  <c r="K290" i="36"/>
  <c r="J290" i="36"/>
  <c r="J289" i="36"/>
  <c r="I290" i="36"/>
  <c r="L289" i="36"/>
  <c r="K289" i="36"/>
  <c r="I289" i="36"/>
  <c r="L286" i="36"/>
  <c r="K286" i="36"/>
  <c r="K285" i="36"/>
  <c r="J286" i="36"/>
  <c r="I286" i="36"/>
  <c r="I285" i="36"/>
  <c r="L285" i="36"/>
  <c r="J285" i="36"/>
  <c r="L282" i="36"/>
  <c r="L281" i="36"/>
  <c r="K282" i="36"/>
  <c r="K281" i="36"/>
  <c r="J282" i="36"/>
  <c r="I282" i="36"/>
  <c r="J281" i="36"/>
  <c r="I281" i="36"/>
  <c r="L278" i="36"/>
  <c r="K278" i="36"/>
  <c r="J278" i="36"/>
  <c r="J277" i="36"/>
  <c r="J269" i="36"/>
  <c r="J268" i="36"/>
  <c r="J267" i="36"/>
  <c r="I278" i="36"/>
  <c r="L277" i="36"/>
  <c r="K277" i="36"/>
  <c r="I277" i="36"/>
  <c r="L274" i="36"/>
  <c r="K274" i="36"/>
  <c r="J274" i="36"/>
  <c r="I274" i="36"/>
  <c r="L271" i="36"/>
  <c r="K271" i="36"/>
  <c r="J271" i="36"/>
  <c r="I271" i="36"/>
  <c r="L269" i="36"/>
  <c r="L268" i="36"/>
  <c r="L267" i="36"/>
  <c r="K269" i="36"/>
  <c r="K268" i="36"/>
  <c r="K267" i="36"/>
  <c r="I269" i="36"/>
  <c r="I268" i="36"/>
  <c r="L264" i="36"/>
  <c r="L263" i="36"/>
  <c r="K264" i="36"/>
  <c r="K263" i="36"/>
  <c r="J264" i="36"/>
  <c r="I264" i="36"/>
  <c r="J263" i="36"/>
  <c r="I263" i="36"/>
  <c r="L261" i="36"/>
  <c r="K261" i="36"/>
  <c r="J261" i="36"/>
  <c r="J260" i="36"/>
  <c r="I261" i="36"/>
  <c r="L260" i="36"/>
  <c r="K260" i="36"/>
  <c r="I260" i="36"/>
  <c r="L258" i="36"/>
  <c r="K258" i="36"/>
  <c r="K257" i="36"/>
  <c r="J258" i="36"/>
  <c r="I258" i="36"/>
  <c r="I257" i="36"/>
  <c r="L257" i="36"/>
  <c r="J257" i="36"/>
  <c r="L254" i="36"/>
  <c r="L253" i="36"/>
  <c r="K254" i="36"/>
  <c r="K253" i="36"/>
  <c r="J254" i="36"/>
  <c r="I254" i="36"/>
  <c r="J253" i="36"/>
  <c r="I253" i="36"/>
  <c r="L250" i="36"/>
  <c r="K250" i="36"/>
  <c r="J250" i="36"/>
  <c r="J249" i="36"/>
  <c r="I250" i="36"/>
  <c r="L249" i="36"/>
  <c r="K249" i="36"/>
  <c r="I249" i="36"/>
  <c r="L246" i="36"/>
  <c r="K246" i="36"/>
  <c r="K245" i="36"/>
  <c r="J246" i="36"/>
  <c r="I246" i="36"/>
  <c r="I245" i="36"/>
  <c r="L245" i="36"/>
  <c r="J245" i="36"/>
  <c r="L242" i="36"/>
  <c r="K242" i="36"/>
  <c r="J242" i="36"/>
  <c r="I242" i="36"/>
  <c r="L239" i="36"/>
  <c r="K239" i="36"/>
  <c r="J239" i="36"/>
  <c r="I239" i="36"/>
  <c r="L237" i="36"/>
  <c r="K237" i="36"/>
  <c r="J237" i="36"/>
  <c r="J236" i="36"/>
  <c r="I237" i="36"/>
  <c r="L236" i="36"/>
  <c r="K236" i="36"/>
  <c r="I236" i="36"/>
  <c r="L230" i="36"/>
  <c r="L229" i="36"/>
  <c r="L228" i="36"/>
  <c r="K230" i="36"/>
  <c r="K229" i="36"/>
  <c r="K228" i="36"/>
  <c r="J230" i="36"/>
  <c r="I230" i="36"/>
  <c r="J229" i="36"/>
  <c r="I229" i="36"/>
  <c r="I228" i="36"/>
  <c r="J228" i="36"/>
  <c r="L226" i="36"/>
  <c r="L225" i="36"/>
  <c r="L224" i="36"/>
  <c r="K226" i="36"/>
  <c r="K225" i="36"/>
  <c r="K224" i="36"/>
  <c r="J226" i="36"/>
  <c r="I226" i="36"/>
  <c r="J225" i="36"/>
  <c r="I225" i="36"/>
  <c r="I224" i="36"/>
  <c r="J224" i="36"/>
  <c r="P217" i="36"/>
  <c r="O217" i="36"/>
  <c r="N217" i="36"/>
  <c r="M217" i="36"/>
  <c r="L217" i="36"/>
  <c r="K217" i="36"/>
  <c r="K216" i="36"/>
  <c r="J217" i="36"/>
  <c r="I217" i="36"/>
  <c r="I216" i="36"/>
  <c r="L216" i="36"/>
  <c r="J216" i="36"/>
  <c r="L214" i="36"/>
  <c r="L213" i="36"/>
  <c r="L212" i="36"/>
  <c r="K214" i="36"/>
  <c r="K213" i="36"/>
  <c r="K212" i="36"/>
  <c r="J214" i="36"/>
  <c r="I214" i="36"/>
  <c r="J213" i="36"/>
  <c r="I213" i="36"/>
  <c r="J212" i="36"/>
  <c r="L207" i="36"/>
  <c r="L206" i="36"/>
  <c r="L205" i="36"/>
  <c r="K207" i="36"/>
  <c r="K206" i="36"/>
  <c r="K205" i="36"/>
  <c r="J207" i="36"/>
  <c r="I207" i="36"/>
  <c r="I206" i="36"/>
  <c r="I205" i="36"/>
  <c r="J206" i="36"/>
  <c r="J205" i="36"/>
  <c r="L203" i="36"/>
  <c r="L202" i="36"/>
  <c r="K203" i="36"/>
  <c r="K202" i="36"/>
  <c r="J203" i="36"/>
  <c r="I203" i="36"/>
  <c r="I202" i="36"/>
  <c r="J202" i="36"/>
  <c r="L198" i="36"/>
  <c r="K198" i="36"/>
  <c r="J198" i="36"/>
  <c r="J197" i="36"/>
  <c r="I198" i="36"/>
  <c r="L197" i="36"/>
  <c r="K197" i="36"/>
  <c r="I197" i="36"/>
  <c r="L192" i="36"/>
  <c r="K192" i="36"/>
  <c r="K191" i="36"/>
  <c r="J192" i="36"/>
  <c r="I192" i="36"/>
  <c r="I191" i="36"/>
  <c r="L191" i="36"/>
  <c r="J191" i="36"/>
  <c r="L187" i="36"/>
  <c r="L186" i="36"/>
  <c r="K187" i="36"/>
  <c r="K186" i="36"/>
  <c r="J187" i="36"/>
  <c r="I187" i="36"/>
  <c r="I186" i="36"/>
  <c r="J186" i="36"/>
  <c r="L184" i="36"/>
  <c r="K184" i="36"/>
  <c r="J184" i="36"/>
  <c r="J183" i="36"/>
  <c r="J182" i="36"/>
  <c r="J181" i="36"/>
  <c r="I184" i="36"/>
  <c r="L183" i="36"/>
  <c r="K183" i="36"/>
  <c r="I183" i="36"/>
  <c r="L176" i="36"/>
  <c r="K176" i="36"/>
  <c r="K175" i="36"/>
  <c r="J176" i="36"/>
  <c r="I176" i="36"/>
  <c r="I175" i="36"/>
  <c r="L175" i="36"/>
  <c r="J175" i="36"/>
  <c r="L171" i="36"/>
  <c r="L170" i="36"/>
  <c r="L169" i="36"/>
  <c r="K171" i="36"/>
  <c r="K170" i="36"/>
  <c r="K169" i="36"/>
  <c r="J171" i="36"/>
  <c r="I171" i="36"/>
  <c r="I170" i="36"/>
  <c r="I169" i="36"/>
  <c r="J170" i="36"/>
  <c r="J169" i="36"/>
  <c r="L167" i="36"/>
  <c r="L166" i="36"/>
  <c r="L165" i="36"/>
  <c r="K167" i="36"/>
  <c r="K166" i="36"/>
  <c r="K165" i="36"/>
  <c r="J167" i="36"/>
  <c r="I167" i="36"/>
  <c r="I166" i="36"/>
  <c r="I165" i="36"/>
  <c r="J166" i="36"/>
  <c r="J165" i="36"/>
  <c r="J164" i="36"/>
  <c r="L162" i="36"/>
  <c r="K162" i="36"/>
  <c r="K161" i="36"/>
  <c r="J162" i="36"/>
  <c r="I162" i="36"/>
  <c r="I161" i="36"/>
  <c r="L161" i="36"/>
  <c r="J161" i="36"/>
  <c r="J157" i="36"/>
  <c r="J156" i="36"/>
  <c r="J155" i="36"/>
  <c r="J154" i="36"/>
  <c r="L157" i="36"/>
  <c r="L156" i="36"/>
  <c r="L155" i="36"/>
  <c r="L154" i="36"/>
  <c r="K157" i="36"/>
  <c r="K156" i="36"/>
  <c r="I157" i="36"/>
  <c r="I156" i="36"/>
  <c r="L151" i="36"/>
  <c r="K151" i="36"/>
  <c r="K150" i="36"/>
  <c r="K149" i="36"/>
  <c r="J151" i="36"/>
  <c r="I151" i="36"/>
  <c r="I150" i="36"/>
  <c r="I149" i="36"/>
  <c r="L150" i="36"/>
  <c r="J150" i="36"/>
  <c r="J149" i="36"/>
  <c r="L149" i="36"/>
  <c r="L147" i="36"/>
  <c r="L146" i="36"/>
  <c r="K147" i="36"/>
  <c r="K146" i="36"/>
  <c r="J147" i="36"/>
  <c r="I147" i="36"/>
  <c r="I146" i="36"/>
  <c r="J146" i="36"/>
  <c r="L143" i="36"/>
  <c r="L142" i="36"/>
  <c r="L141" i="36"/>
  <c r="K143" i="36"/>
  <c r="K142" i="36"/>
  <c r="K141" i="36"/>
  <c r="J143" i="36"/>
  <c r="I143" i="36"/>
  <c r="I142" i="36"/>
  <c r="I141" i="36"/>
  <c r="J142" i="36"/>
  <c r="J141" i="36"/>
  <c r="L138" i="36"/>
  <c r="L137" i="36"/>
  <c r="L136" i="36"/>
  <c r="K138" i="36"/>
  <c r="K137" i="36"/>
  <c r="K136" i="36"/>
  <c r="J138" i="36"/>
  <c r="I138" i="36"/>
  <c r="I137" i="36"/>
  <c r="I136" i="36"/>
  <c r="J137" i="36"/>
  <c r="J136" i="36"/>
  <c r="J135" i="36"/>
  <c r="L133" i="36"/>
  <c r="L132" i="36"/>
  <c r="L131" i="36"/>
  <c r="K133" i="36"/>
  <c r="K132" i="36"/>
  <c r="K131" i="36"/>
  <c r="J133" i="36"/>
  <c r="I133" i="36"/>
  <c r="I132" i="36"/>
  <c r="I131" i="36"/>
  <c r="J132" i="36"/>
  <c r="J131" i="36"/>
  <c r="L129" i="36"/>
  <c r="L128" i="36"/>
  <c r="L127" i="36"/>
  <c r="K129" i="36"/>
  <c r="K128" i="36"/>
  <c r="K127" i="36"/>
  <c r="J129" i="36"/>
  <c r="I129" i="36"/>
  <c r="I128" i="36"/>
  <c r="I127" i="36"/>
  <c r="J128" i="36"/>
  <c r="J127" i="36"/>
  <c r="L125" i="36"/>
  <c r="L124" i="36"/>
  <c r="L123" i="36"/>
  <c r="K125" i="36"/>
  <c r="K124" i="36"/>
  <c r="K123" i="36"/>
  <c r="J125" i="36"/>
  <c r="I125" i="36"/>
  <c r="I124" i="36"/>
  <c r="I123" i="36"/>
  <c r="J124" i="36"/>
  <c r="J123" i="36"/>
  <c r="L121" i="36"/>
  <c r="L120" i="36"/>
  <c r="L119" i="36"/>
  <c r="K121" i="36"/>
  <c r="K120" i="36"/>
  <c r="K119" i="36"/>
  <c r="J121" i="36"/>
  <c r="I121" i="36"/>
  <c r="I120" i="36"/>
  <c r="I119" i="36"/>
  <c r="J120" i="36"/>
  <c r="J119" i="36"/>
  <c r="L117" i="36"/>
  <c r="K117" i="36"/>
  <c r="K116" i="36"/>
  <c r="K115" i="36"/>
  <c r="J117" i="36"/>
  <c r="I117" i="36"/>
  <c r="I116" i="36"/>
  <c r="I115" i="36"/>
  <c r="L116" i="36"/>
  <c r="J116" i="36"/>
  <c r="J115" i="36"/>
  <c r="L115" i="36"/>
  <c r="L112" i="36"/>
  <c r="K112" i="36"/>
  <c r="K111" i="36"/>
  <c r="K110" i="36"/>
  <c r="J112" i="36"/>
  <c r="I112" i="36"/>
  <c r="I111" i="36"/>
  <c r="I110" i="36"/>
  <c r="L111" i="36"/>
  <c r="J111" i="36"/>
  <c r="J110" i="36"/>
  <c r="L110" i="36"/>
  <c r="L106" i="36"/>
  <c r="K106" i="36"/>
  <c r="J106" i="36"/>
  <c r="J105" i="36"/>
  <c r="I106" i="36"/>
  <c r="L105" i="36"/>
  <c r="K105" i="36"/>
  <c r="I105" i="36"/>
  <c r="L102" i="36"/>
  <c r="L101" i="36"/>
  <c r="L100" i="36"/>
  <c r="K102" i="36"/>
  <c r="K101" i="36"/>
  <c r="K100" i="36"/>
  <c r="J102" i="36"/>
  <c r="I102" i="36"/>
  <c r="I101" i="36"/>
  <c r="I100" i="36"/>
  <c r="J101" i="36"/>
  <c r="L97" i="36"/>
  <c r="L96" i="36"/>
  <c r="L95" i="36"/>
  <c r="K97" i="36"/>
  <c r="K96" i="36"/>
  <c r="K95" i="36"/>
  <c r="J97" i="36"/>
  <c r="I97" i="36"/>
  <c r="I96" i="36"/>
  <c r="I95" i="36"/>
  <c r="J96" i="36"/>
  <c r="J95" i="36"/>
  <c r="L92" i="36"/>
  <c r="L91" i="36"/>
  <c r="L90" i="36"/>
  <c r="L89" i="36"/>
  <c r="K92" i="36"/>
  <c r="K91" i="36"/>
  <c r="K90" i="36"/>
  <c r="K89" i="36"/>
  <c r="J92" i="36"/>
  <c r="I92" i="36"/>
  <c r="I91" i="36"/>
  <c r="I90" i="36"/>
  <c r="J91" i="36"/>
  <c r="J90" i="36"/>
  <c r="L85" i="36"/>
  <c r="K85" i="36"/>
  <c r="J85" i="36"/>
  <c r="J84" i="36"/>
  <c r="J83" i="36"/>
  <c r="J82" i="36"/>
  <c r="I85" i="36"/>
  <c r="L84" i="36"/>
  <c r="L83" i="36"/>
  <c r="L82" i="36"/>
  <c r="K84" i="36"/>
  <c r="K83" i="36"/>
  <c r="K82" i="36"/>
  <c r="I84" i="36"/>
  <c r="I83" i="36"/>
  <c r="I82" i="36"/>
  <c r="L80" i="36"/>
  <c r="L79" i="36"/>
  <c r="L78" i="36"/>
  <c r="K80" i="36"/>
  <c r="K79" i="36"/>
  <c r="K78" i="36"/>
  <c r="J80" i="36"/>
  <c r="I80" i="36"/>
  <c r="I79" i="36"/>
  <c r="I78" i="36"/>
  <c r="J79" i="36"/>
  <c r="J78" i="36"/>
  <c r="L74" i="36"/>
  <c r="L73" i="36"/>
  <c r="L64" i="36"/>
  <c r="L63" i="36"/>
  <c r="L69" i="36"/>
  <c r="L68" i="36"/>
  <c r="L62" i="36"/>
  <c r="L61" i="36"/>
  <c r="K74" i="36"/>
  <c r="K73" i="36"/>
  <c r="J74" i="36"/>
  <c r="I74" i="36"/>
  <c r="I73" i="36"/>
  <c r="I64" i="36"/>
  <c r="I63" i="36"/>
  <c r="I69" i="36"/>
  <c r="I68" i="36"/>
  <c r="I62" i="36"/>
  <c r="I61" i="36"/>
  <c r="J73" i="36"/>
  <c r="K69" i="36"/>
  <c r="J69" i="36"/>
  <c r="J68" i="36"/>
  <c r="K68" i="36"/>
  <c r="K64" i="36"/>
  <c r="K63" i="36"/>
  <c r="K62" i="36"/>
  <c r="K61" i="36"/>
  <c r="J64" i="36"/>
  <c r="J63" i="36"/>
  <c r="J62" i="36"/>
  <c r="J61" i="36"/>
  <c r="L44" i="36"/>
  <c r="K44" i="36"/>
  <c r="J44" i="36"/>
  <c r="J43" i="36"/>
  <c r="J42" i="36"/>
  <c r="J41" i="36"/>
  <c r="I44" i="36"/>
  <c r="L43" i="36"/>
  <c r="L42" i="36"/>
  <c r="L41" i="36"/>
  <c r="K43" i="36"/>
  <c r="K42" i="36"/>
  <c r="K41" i="36"/>
  <c r="I43" i="36"/>
  <c r="I42" i="36"/>
  <c r="I41" i="36"/>
  <c r="L39" i="36"/>
  <c r="L38" i="36"/>
  <c r="L37" i="36"/>
  <c r="K39" i="36"/>
  <c r="K38" i="36"/>
  <c r="K37" i="36"/>
  <c r="J39" i="36"/>
  <c r="I39" i="36"/>
  <c r="I38" i="36"/>
  <c r="I37" i="36"/>
  <c r="J38" i="36"/>
  <c r="J37" i="36"/>
  <c r="L35" i="36"/>
  <c r="K35" i="36"/>
  <c r="J35" i="36"/>
  <c r="I35" i="36"/>
  <c r="L33" i="36"/>
  <c r="K33" i="36"/>
  <c r="K32" i="36"/>
  <c r="K31" i="36"/>
  <c r="K30" i="36"/>
  <c r="J33" i="36"/>
  <c r="I33" i="36"/>
  <c r="L32" i="36"/>
  <c r="J32" i="36"/>
  <c r="J31" i="36"/>
  <c r="J30" i="36"/>
  <c r="I32" i="36"/>
  <c r="I31" i="36"/>
  <c r="I30" i="36"/>
  <c r="L31" i="36"/>
  <c r="L30" i="36"/>
  <c r="L362" i="35"/>
  <c r="L361" i="35"/>
  <c r="K362" i="35"/>
  <c r="K361" i="35"/>
  <c r="J362" i="35"/>
  <c r="I362" i="35"/>
  <c r="I361" i="35"/>
  <c r="J361" i="35"/>
  <c r="L359" i="35"/>
  <c r="K359" i="35"/>
  <c r="K358" i="35"/>
  <c r="J359" i="35"/>
  <c r="I359" i="35"/>
  <c r="I358" i="35"/>
  <c r="L358" i="35"/>
  <c r="J358" i="35"/>
  <c r="L356" i="35"/>
  <c r="L355" i="35"/>
  <c r="K356" i="35"/>
  <c r="J356" i="35"/>
  <c r="J355" i="35"/>
  <c r="I356" i="35"/>
  <c r="K355" i="35"/>
  <c r="I355" i="35"/>
  <c r="L352" i="35"/>
  <c r="K352" i="35"/>
  <c r="K351" i="35"/>
  <c r="J352" i="35"/>
  <c r="I352" i="35"/>
  <c r="I351" i="35"/>
  <c r="L351" i="35"/>
  <c r="J351" i="35"/>
  <c r="L348" i="35"/>
  <c r="K348" i="35"/>
  <c r="K347" i="35"/>
  <c r="J348" i="35"/>
  <c r="I348" i="35"/>
  <c r="I347" i="35"/>
  <c r="L347" i="35"/>
  <c r="J347" i="35"/>
  <c r="L344" i="35"/>
  <c r="L343" i="35"/>
  <c r="K344" i="35"/>
  <c r="J344" i="35"/>
  <c r="J343" i="35"/>
  <c r="I344" i="35"/>
  <c r="K343" i="35"/>
  <c r="I343" i="35"/>
  <c r="L340" i="35"/>
  <c r="K340" i="35"/>
  <c r="J340" i="35"/>
  <c r="I340" i="35"/>
  <c r="L337" i="35"/>
  <c r="K337" i="35"/>
  <c r="J337" i="35"/>
  <c r="I337" i="35"/>
  <c r="P335" i="35"/>
  <c r="O335" i="35"/>
  <c r="N335" i="35"/>
  <c r="M335" i="35"/>
  <c r="L335" i="35"/>
  <c r="K335" i="35"/>
  <c r="K334" i="35"/>
  <c r="J335" i="35"/>
  <c r="I335" i="35"/>
  <c r="I334" i="35"/>
  <c r="L334" i="35"/>
  <c r="L333" i="35"/>
  <c r="J334" i="35"/>
  <c r="L330" i="35"/>
  <c r="K330" i="35"/>
  <c r="K329" i="35"/>
  <c r="J330" i="35"/>
  <c r="I330" i="35"/>
  <c r="I329" i="35"/>
  <c r="L329" i="35"/>
  <c r="J329" i="35"/>
  <c r="L327" i="35"/>
  <c r="K327" i="35"/>
  <c r="K326" i="35"/>
  <c r="J327" i="35"/>
  <c r="J326" i="35"/>
  <c r="I327" i="35"/>
  <c r="I326" i="35"/>
  <c r="L326" i="35"/>
  <c r="L324" i="35"/>
  <c r="L323" i="35"/>
  <c r="K324" i="35"/>
  <c r="J324" i="35"/>
  <c r="J323" i="35"/>
  <c r="I324" i="35"/>
  <c r="K323" i="35"/>
  <c r="I323" i="35"/>
  <c r="L320" i="35"/>
  <c r="K320" i="35"/>
  <c r="K319" i="35"/>
  <c r="J320" i="35"/>
  <c r="I320" i="35"/>
  <c r="I319" i="35"/>
  <c r="L319" i="35"/>
  <c r="J319" i="35"/>
  <c r="L316" i="35"/>
  <c r="K316" i="35"/>
  <c r="K315" i="35"/>
  <c r="J316" i="35"/>
  <c r="I316" i="35"/>
  <c r="I315" i="35"/>
  <c r="L315" i="35"/>
  <c r="J315" i="35"/>
  <c r="L312" i="35"/>
  <c r="L311" i="35"/>
  <c r="K312" i="35"/>
  <c r="J312" i="35"/>
  <c r="J311" i="35"/>
  <c r="I312" i="35"/>
  <c r="K311" i="35"/>
  <c r="I311" i="35"/>
  <c r="L308" i="35"/>
  <c r="K308" i="35"/>
  <c r="J308" i="35"/>
  <c r="I308" i="35"/>
  <c r="L305" i="35"/>
  <c r="L303" i="35"/>
  <c r="L302" i="35"/>
  <c r="K305" i="35"/>
  <c r="J305" i="35"/>
  <c r="J303" i="35"/>
  <c r="J302" i="35"/>
  <c r="J301" i="35"/>
  <c r="I305" i="35"/>
  <c r="K303" i="35"/>
  <c r="K302" i="35"/>
  <c r="K301" i="35"/>
  <c r="I303" i="35"/>
  <c r="I302" i="35"/>
  <c r="I301" i="35"/>
  <c r="L297" i="35"/>
  <c r="K297" i="35"/>
  <c r="K296" i="35"/>
  <c r="J297" i="35"/>
  <c r="I297" i="35"/>
  <c r="I296" i="35"/>
  <c r="L296" i="35"/>
  <c r="J296" i="35"/>
  <c r="L294" i="35"/>
  <c r="K294" i="35"/>
  <c r="K293" i="35"/>
  <c r="J294" i="35"/>
  <c r="I294" i="35"/>
  <c r="I293" i="35"/>
  <c r="L293" i="35"/>
  <c r="J293" i="35"/>
  <c r="L291" i="35"/>
  <c r="L290" i="35"/>
  <c r="K291" i="35"/>
  <c r="J291" i="35"/>
  <c r="J290" i="35"/>
  <c r="I291" i="35"/>
  <c r="K290" i="35"/>
  <c r="I290" i="35"/>
  <c r="L287" i="35"/>
  <c r="K287" i="35"/>
  <c r="K286" i="35"/>
  <c r="J287" i="35"/>
  <c r="I287" i="35"/>
  <c r="I286" i="35"/>
  <c r="L286" i="35"/>
  <c r="J286" i="35"/>
  <c r="L283" i="35"/>
  <c r="K283" i="35"/>
  <c r="K282" i="35"/>
  <c r="J283" i="35"/>
  <c r="I283" i="35"/>
  <c r="I282" i="35"/>
  <c r="L282" i="35"/>
  <c r="J282" i="35"/>
  <c r="L279" i="35"/>
  <c r="L278" i="35"/>
  <c r="L270" i="35"/>
  <c r="L269" i="35"/>
  <c r="L268" i="35"/>
  <c r="K279" i="35"/>
  <c r="J279" i="35"/>
  <c r="J278" i="35"/>
  <c r="I279" i="35"/>
  <c r="K278" i="35"/>
  <c r="I278" i="35"/>
  <c r="L275" i="35"/>
  <c r="K275" i="35"/>
  <c r="J275" i="35"/>
  <c r="I275" i="35"/>
  <c r="L272" i="35"/>
  <c r="K272" i="35"/>
  <c r="J272" i="35"/>
  <c r="I272" i="35"/>
  <c r="K270" i="35"/>
  <c r="K269" i="35"/>
  <c r="K268" i="35"/>
  <c r="J270" i="35"/>
  <c r="I270" i="35"/>
  <c r="I269" i="35"/>
  <c r="I268" i="35"/>
  <c r="J269" i="35"/>
  <c r="L265" i="35"/>
  <c r="L264" i="35"/>
  <c r="K265" i="35"/>
  <c r="K264" i="35"/>
  <c r="J265" i="35"/>
  <c r="I265" i="35"/>
  <c r="I264" i="35"/>
  <c r="J264" i="35"/>
  <c r="L262" i="35"/>
  <c r="L261" i="35"/>
  <c r="K262" i="35"/>
  <c r="J262" i="35"/>
  <c r="J261" i="35"/>
  <c r="I262" i="35"/>
  <c r="K261" i="35"/>
  <c r="I261" i="35"/>
  <c r="L259" i="35"/>
  <c r="K259" i="35"/>
  <c r="J259" i="35"/>
  <c r="I259" i="35"/>
  <c r="I258" i="35"/>
  <c r="L258" i="35"/>
  <c r="K258" i="35"/>
  <c r="J258" i="35"/>
  <c r="L255" i="35"/>
  <c r="L254" i="35"/>
  <c r="K255" i="35"/>
  <c r="K254" i="35"/>
  <c r="J255" i="35"/>
  <c r="I255" i="35"/>
  <c r="I254" i="35"/>
  <c r="J254" i="35"/>
  <c r="L251" i="35"/>
  <c r="L250" i="35"/>
  <c r="K251" i="35"/>
  <c r="J251" i="35"/>
  <c r="J250" i="35"/>
  <c r="I251" i="35"/>
  <c r="K250" i="35"/>
  <c r="I250" i="35"/>
  <c r="L247" i="35"/>
  <c r="K247" i="35"/>
  <c r="J247" i="35"/>
  <c r="I247" i="35"/>
  <c r="L246" i="35"/>
  <c r="K246" i="35"/>
  <c r="J246" i="35"/>
  <c r="I246" i="35"/>
  <c r="L243" i="35"/>
  <c r="K243" i="35"/>
  <c r="J243" i="35"/>
  <c r="I243" i="35"/>
  <c r="L240" i="35"/>
  <c r="K240" i="35"/>
  <c r="J240" i="35"/>
  <c r="I240" i="35"/>
  <c r="L238" i="35"/>
  <c r="L237" i="35"/>
  <c r="L236" i="35"/>
  <c r="K238" i="35"/>
  <c r="K237" i="35"/>
  <c r="J238" i="35"/>
  <c r="J237" i="35"/>
  <c r="I238" i="35"/>
  <c r="I237" i="35"/>
  <c r="L231" i="35"/>
  <c r="L230" i="35"/>
  <c r="L229" i="35"/>
  <c r="K231" i="35"/>
  <c r="K230" i="35"/>
  <c r="K229" i="35"/>
  <c r="J231" i="35"/>
  <c r="I231" i="35"/>
  <c r="I230" i="35"/>
  <c r="I229" i="35"/>
  <c r="J230" i="35"/>
  <c r="J229" i="35"/>
  <c r="L227" i="35"/>
  <c r="L226" i="35"/>
  <c r="L225" i="35"/>
  <c r="K227" i="35"/>
  <c r="K226" i="35"/>
  <c r="K225" i="35"/>
  <c r="J227" i="35"/>
  <c r="I227" i="35"/>
  <c r="I226" i="35"/>
  <c r="I225" i="35"/>
  <c r="J226" i="35"/>
  <c r="J225" i="35"/>
  <c r="P218" i="35"/>
  <c r="O218" i="35"/>
  <c r="N218" i="35"/>
  <c r="M218" i="35"/>
  <c r="L218" i="35"/>
  <c r="K218" i="35"/>
  <c r="J218" i="35"/>
  <c r="I218" i="35"/>
  <c r="L217" i="35"/>
  <c r="K217" i="35"/>
  <c r="J217" i="35"/>
  <c r="I217" i="35"/>
  <c r="L215" i="35"/>
  <c r="L214" i="35"/>
  <c r="L213" i="35"/>
  <c r="K215" i="35"/>
  <c r="K214" i="35"/>
  <c r="K213" i="35"/>
  <c r="J215" i="35"/>
  <c r="I215" i="35"/>
  <c r="I214" i="35"/>
  <c r="I213" i="35"/>
  <c r="J214" i="35"/>
  <c r="J213" i="35"/>
  <c r="L208" i="35"/>
  <c r="L207" i="35"/>
  <c r="L206" i="35"/>
  <c r="K208" i="35"/>
  <c r="K207" i="35"/>
  <c r="K206" i="35"/>
  <c r="J208" i="35"/>
  <c r="I208" i="35"/>
  <c r="I207" i="35"/>
  <c r="I206" i="35"/>
  <c r="J207" i="35"/>
  <c r="J206" i="35"/>
  <c r="L204" i="35"/>
  <c r="L203" i="35"/>
  <c r="K204" i="35"/>
  <c r="K203" i="35"/>
  <c r="J204" i="35"/>
  <c r="I204" i="35"/>
  <c r="I203" i="35"/>
  <c r="J203" i="35"/>
  <c r="L199" i="35"/>
  <c r="L198" i="35"/>
  <c r="K199" i="35"/>
  <c r="J199" i="35"/>
  <c r="J198" i="35"/>
  <c r="I199" i="35"/>
  <c r="K198" i="35"/>
  <c r="I198" i="35"/>
  <c r="L193" i="35"/>
  <c r="K193" i="35"/>
  <c r="J193" i="35"/>
  <c r="I193" i="35"/>
  <c r="L192" i="35"/>
  <c r="K192" i="35"/>
  <c r="J192" i="35"/>
  <c r="I192" i="35"/>
  <c r="L188" i="35"/>
  <c r="L187" i="35"/>
  <c r="K188" i="35"/>
  <c r="K187" i="35"/>
  <c r="J188" i="35"/>
  <c r="I188" i="35"/>
  <c r="I187" i="35"/>
  <c r="J187" i="35"/>
  <c r="L185" i="35"/>
  <c r="L184" i="35"/>
  <c r="K185" i="35"/>
  <c r="J185" i="35"/>
  <c r="J184" i="35"/>
  <c r="J183" i="35"/>
  <c r="J182" i="35"/>
  <c r="I185" i="35"/>
  <c r="K184" i="35"/>
  <c r="I184" i="35"/>
  <c r="I183" i="35"/>
  <c r="I182" i="35"/>
  <c r="L177" i="35"/>
  <c r="K177" i="35"/>
  <c r="J177" i="35"/>
  <c r="I177" i="35"/>
  <c r="L176" i="35"/>
  <c r="K176" i="35"/>
  <c r="J176" i="35"/>
  <c r="I176" i="35"/>
  <c r="L172" i="35"/>
  <c r="L171" i="35"/>
  <c r="L170" i="35"/>
  <c r="K172" i="35"/>
  <c r="K171" i="35"/>
  <c r="K170" i="35"/>
  <c r="J172" i="35"/>
  <c r="I172" i="35"/>
  <c r="I171" i="35"/>
  <c r="I170" i="35"/>
  <c r="J171" i="35"/>
  <c r="J170" i="35"/>
  <c r="L168" i="35"/>
  <c r="L167" i="35"/>
  <c r="L166" i="35"/>
  <c r="K168" i="35"/>
  <c r="K167" i="35"/>
  <c r="K166" i="35"/>
  <c r="J168" i="35"/>
  <c r="I168" i="35"/>
  <c r="I167" i="35"/>
  <c r="I166" i="35"/>
  <c r="J167" i="35"/>
  <c r="J166" i="35"/>
  <c r="J165" i="35"/>
  <c r="L163" i="35"/>
  <c r="K163" i="35"/>
  <c r="J163" i="35"/>
  <c r="I163" i="35"/>
  <c r="L162" i="35"/>
  <c r="K162" i="35"/>
  <c r="J162" i="35"/>
  <c r="I162" i="35"/>
  <c r="L158" i="35"/>
  <c r="L157" i="35"/>
  <c r="L156" i="35"/>
  <c r="L155" i="35"/>
  <c r="K158" i="35"/>
  <c r="K157" i="35"/>
  <c r="K156" i="35"/>
  <c r="K155" i="35"/>
  <c r="J158" i="35"/>
  <c r="I158" i="35"/>
  <c r="I157" i="35"/>
  <c r="I156" i="35"/>
  <c r="I155" i="35"/>
  <c r="J157" i="35"/>
  <c r="J156" i="35"/>
  <c r="J155" i="35"/>
  <c r="L152" i="35"/>
  <c r="K152" i="35"/>
  <c r="J152" i="35"/>
  <c r="I152" i="35"/>
  <c r="I151" i="35"/>
  <c r="I150" i="35"/>
  <c r="L151" i="35"/>
  <c r="L150" i="35"/>
  <c r="K151" i="35"/>
  <c r="J151" i="35"/>
  <c r="J150" i="35"/>
  <c r="K150" i="35"/>
  <c r="L148" i="35"/>
  <c r="K148" i="35"/>
  <c r="K147" i="35"/>
  <c r="J148" i="35"/>
  <c r="I148" i="35"/>
  <c r="I147" i="35"/>
  <c r="L147" i="35"/>
  <c r="J147" i="35"/>
  <c r="L144" i="35"/>
  <c r="L143" i="35"/>
  <c r="L142" i="35"/>
  <c r="K144" i="35"/>
  <c r="K143" i="35"/>
  <c r="K142" i="35"/>
  <c r="J144" i="35"/>
  <c r="I144" i="35"/>
  <c r="I143" i="35"/>
  <c r="I142" i="35"/>
  <c r="J143" i="35"/>
  <c r="J142" i="35"/>
  <c r="L139" i="35"/>
  <c r="L138" i="35"/>
  <c r="L137" i="35"/>
  <c r="K139" i="35"/>
  <c r="K138" i="35"/>
  <c r="K137" i="35"/>
  <c r="K136" i="35"/>
  <c r="J139" i="35"/>
  <c r="I139" i="35"/>
  <c r="I138" i="35"/>
  <c r="I137" i="35"/>
  <c r="J138" i="35"/>
  <c r="J137" i="35"/>
  <c r="J136" i="35"/>
  <c r="L134" i="35"/>
  <c r="K134" i="35"/>
  <c r="K133" i="35"/>
  <c r="K132" i="35"/>
  <c r="J134" i="35"/>
  <c r="I134" i="35"/>
  <c r="I133" i="35"/>
  <c r="I132" i="35"/>
  <c r="L133" i="35"/>
  <c r="J133" i="35"/>
  <c r="J132" i="35"/>
  <c r="L132" i="35"/>
  <c r="L130" i="35"/>
  <c r="K130" i="35"/>
  <c r="K129" i="35"/>
  <c r="K128" i="35"/>
  <c r="J130" i="35"/>
  <c r="I130" i="35"/>
  <c r="I129" i="35"/>
  <c r="I128" i="35"/>
  <c r="L129" i="35"/>
  <c r="J129" i="35"/>
  <c r="J128" i="35"/>
  <c r="L128" i="35"/>
  <c r="L126" i="35"/>
  <c r="K126" i="35"/>
  <c r="K125" i="35"/>
  <c r="K124" i="35"/>
  <c r="J126" i="35"/>
  <c r="I126" i="35"/>
  <c r="I125" i="35"/>
  <c r="I124" i="35"/>
  <c r="L125" i="35"/>
  <c r="J125" i="35"/>
  <c r="J124" i="35"/>
  <c r="L124" i="35"/>
  <c r="L122" i="35"/>
  <c r="K122" i="35"/>
  <c r="K121" i="35"/>
  <c r="K120" i="35"/>
  <c r="J122" i="35"/>
  <c r="I122" i="35"/>
  <c r="I121" i="35"/>
  <c r="I120" i="35"/>
  <c r="L121" i="35"/>
  <c r="J121" i="35"/>
  <c r="J120" i="35"/>
  <c r="L120" i="35"/>
  <c r="L118" i="35"/>
  <c r="K118" i="35"/>
  <c r="K117" i="35"/>
  <c r="K116" i="35"/>
  <c r="J118" i="35"/>
  <c r="I118" i="35"/>
  <c r="I117" i="35"/>
  <c r="I116" i="35"/>
  <c r="L117" i="35"/>
  <c r="J117" i="35"/>
  <c r="J116" i="35"/>
  <c r="L116" i="35"/>
  <c r="L113" i="35"/>
  <c r="K113" i="35"/>
  <c r="K112" i="35"/>
  <c r="K111" i="35"/>
  <c r="J113" i="35"/>
  <c r="I113" i="35"/>
  <c r="I112" i="35"/>
  <c r="I111" i="35"/>
  <c r="L112" i="35"/>
  <c r="J112" i="35"/>
  <c r="J111" i="35"/>
  <c r="L111" i="35"/>
  <c r="L110" i="35"/>
  <c r="L107" i="35"/>
  <c r="K107" i="35"/>
  <c r="J107" i="35"/>
  <c r="J106" i="35"/>
  <c r="I107" i="35"/>
  <c r="L106" i="35"/>
  <c r="K106" i="35"/>
  <c r="I106" i="35"/>
  <c r="L103" i="35"/>
  <c r="L102" i="35"/>
  <c r="L101" i="35"/>
  <c r="K103" i="35"/>
  <c r="K102" i="35"/>
  <c r="K101" i="35"/>
  <c r="J103" i="35"/>
  <c r="I103" i="35"/>
  <c r="I102" i="35"/>
  <c r="I101" i="35"/>
  <c r="J102" i="35"/>
  <c r="L98" i="35"/>
  <c r="L97" i="35"/>
  <c r="L96" i="35"/>
  <c r="K98" i="35"/>
  <c r="K97" i="35"/>
  <c r="K96" i="35"/>
  <c r="J98" i="35"/>
  <c r="I98" i="35"/>
  <c r="I97" i="35"/>
  <c r="I96" i="35"/>
  <c r="J97" i="35"/>
  <c r="J96" i="35"/>
  <c r="L93" i="35"/>
  <c r="L92" i="35"/>
  <c r="L91" i="35"/>
  <c r="L90" i="35"/>
  <c r="K93" i="35"/>
  <c r="K92" i="35"/>
  <c r="K91" i="35"/>
  <c r="J93" i="35"/>
  <c r="I93" i="35"/>
  <c r="I92" i="35"/>
  <c r="I91" i="35"/>
  <c r="I90" i="35"/>
  <c r="J92" i="35"/>
  <c r="J91" i="35"/>
  <c r="L86" i="35"/>
  <c r="K86" i="35"/>
  <c r="J86" i="35"/>
  <c r="J85" i="35"/>
  <c r="J84" i="35"/>
  <c r="J83" i="35"/>
  <c r="I86" i="35"/>
  <c r="L85" i="35"/>
  <c r="L84" i="35"/>
  <c r="L83" i="35"/>
  <c r="K85" i="35"/>
  <c r="I85" i="35"/>
  <c r="I84" i="35"/>
  <c r="I83" i="35"/>
  <c r="K84" i="35"/>
  <c r="K83" i="35"/>
  <c r="L81" i="35"/>
  <c r="L80" i="35"/>
  <c r="L79" i="35"/>
  <c r="K81" i="35"/>
  <c r="J81" i="35"/>
  <c r="J80" i="35"/>
  <c r="J79" i="35"/>
  <c r="I81" i="35"/>
  <c r="I80" i="35"/>
  <c r="I79" i="35"/>
  <c r="K80" i="35"/>
  <c r="K79" i="35"/>
  <c r="L75" i="35"/>
  <c r="L74" i="35"/>
  <c r="K75" i="35"/>
  <c r="J75" i="35"/>
  <c r="J74" i="35"/>
  <c r="I75" i="35"/>
  <c r="I74" i="35"/>
  <c r="K74" i="35"/>
  <c r="L70" i="35"/>
  <c r="K70" i="35"/>
  <c r="J70" i="35"/>
  <c r="J69" i="35"/>
  <c r="I70" i="35"/>
  <c r="L69" i="35"/>
  <c r="K69" i="35"/>
  <c r="I69" i="35"/>
  <c r="L65" i="35"/>
  <c r="L64" i="35"/>
  <c r="L63" i="35"/>
  <c r="L62" i="35"/>
  <c r="K65" i="35"/>
  <c r="K64" i="35"/>
  <c r="K63" i="35"/>
  <c r="K62" i="35"/>
  <c r="J65" i="35"/>
  <c r="I65" i="35"/>
  <c r="I64" i="35"/>
  <c r="I63" i="35"/>
  <c r="I62" i="35"/>
  <c r="J64" i="35"/>
  <c r="L45" i="35"/>
  <c r="L44" i="35"/>
  <c r="L43" i="35"/>
  <c r="L42" i="35"/>
  <c r="K45" i="35"/>
  <c r="K44" i="35"/>
  <c r="K43" i="35"/>
  <c r="K42" i="35"/>
  <c r="J45" i="35"/>
  <c r="J44" i="35"/>
  <c r="J43" i="35"/>
  <c r="J42" i="35"/>
  <c r="I45" i="35"/>
  <c r="I44" i="35"/>
  <c r="I43" i="35"/>
  <c r="I42" i="35"/>
  <c r="L40" i="35"/>
  <c r="L39" i="35"/>
  <c r="L38" i="35"/>
  <c r="K40" i="35"/>
  <c r="K39" i="35"/>
  <c r="K38" i="35"/>
  <c r="J40" i="35"/>
  <c r="J39" i="35"/>
  <c r="J38" i="35"/>
  <c r="I40" i="35"/>
  <c r="I39" i="35"/>
  <c r="I38" i="35"/>
  <c r="L36" i="35"/>
  <c r="K36" i="35"/>
  <c r="J36" i="35"/>
  <c r="I36" i="35"/>
  <c r="L34" i="35"/>
  <c r="K34" i="35"/>
  <c r="J34" i="35"/>
  <c r="I34" i="35"/>
  <c r="L33" i="35"/>
  <c r="L32" i="35"/>
  <c r="L31" i="35"/>
  <c r="K33" i="35"/>
  <c r="K32" i="35"/>
  <c r="K31" i="35"/>
  <c r="J33" i="35"/>
  <c r="J32" i="35"/>
  <c r="J31" i="35"/>
  <c r="I33" i="35"/>
  <c r="I32" i="35"/>
  <c r="I31" i="35"/>
  <c r="L361" i="42"/>
  <c r="K361" i="42"/>
  <c r="J361" i="42"/>
  <c r="I361" i="42"/>
  <c r="I360" i="42"/>
  <c r="L360" i="42"/>
  <c r="K360" i="42"/>
  <c r="J360" i="42"/>
  <c r="L358" i="42"/>
  <c r="K358" i="42"/>
  <c r="K357" i="42"/>
  <c r="J358" i="42"/>
  <c r="J357" i="42"/>
  <c r="I358" i="42"/>
  <c r="I357" i="42"/>
  <c r="L357" i="42"/>
  <c r="L355" i="42"/>
  <c r="L354" i="42"/>
  <c r="K355" i="42"/>
  <c r="J355" i="42"/>
  <c r="J354" i="42"/>
  <c r="I355" i="42"/>
  <c r="K354" i="42"/>
  <c r="I354" i="42"/>
  <c r="L351" i="42"/>
  <c r="K351" i="42"/>
  <c r="J351" i="42"/>
  <c r="I351" i="42"/>
  <c r="L350" i="42"/>
  <c r="K350" i="42"/>
  <c r="J350" i="42"/>
  <c r="I350" i="42"/>
  <c r="L347" i="42"/>
  <c r="K347" i="42"/>
  <c r="K346" i="42"/>
  <c r="J347" i="42"/>
  <c r="J346" i="42"/>
  <c r="I347" i="42"/>
  <c r="I346" i="42"/>
  <c r="L346" i="42"/>
  <c r="L343" i="42"/>
  <c r="L342" i="42"/>
  <c r="K343" i="42"/>
  <c r="J343" i="42"/>
  <c r="J342" i="42"/>
  <c r="I343" i="42"/>
  <c r="K342" i="42"/>
  <c r="I342" i="42"/>
  <c r="L339" i="42"/>
  <c r="K339" i="42"/>
  <c r="J339" i="42"/>
  <c r="I339" i="42"/>
  <c r="L336" i="42"/>
  <c r="K336" i="42"/>
  <c r="J336" i="42"/>
  <c r="I336" i="42"/>
  <c r="P334" i="42"/>
  <c r="O334" i="42"/>
  <c r="N334" i="42"/>
  <c r="M334" i="42"/>
  <c r="L334" i="42"/>
  <c r="K334" i="42"/>
  <c r="J334" i="42"/>
  <c r="I334" i="42"/>
  <c r="L333" i="42"/>
  <c r="K333" i="42"/>
  <c r="J333" i="42"/>
  <c r="I333" i="42"/>
  <c r="L329" i="42"/>
  <c r="K329" i="42"/>
  <c r="J329" i="42"/>
  <c r="I329" i="42"/>
  <c r="I328" i="42"/>
  <c r="L328" i="42"/>
  <c r="K328" i="42"/>
  <c r="J328" i="42"/>
  <c r="L326" i="42"/>
  <c r="K326" i="42"/>
  <c r="K325" i="42"/>
  <c r="J326" i="42"/>
  <c r="J325" i="42"/>
  <c r="I326" i="42"/>
  <c r="I325" i="42"/>
  <c r="L325" i="42"/>
  <c r="L323" i="42"/>
  <c r="L322" i="42"/>
  <c r="K323" i="42"/>
  <c r="J323" i="42"/>
  <c r="J322" i="42"/>
  <c r="I323" i="42"/>
  <c r="K322" i="42"/>
  <c r="I322" i="42"/>
  <c r="L319" i="42"/>
  <c r="K319" i="42"/>
  <c r="J319" i="42"/>
  <c r="I319" i="42"/>
  <c r="I318" i="42"/>
  <c r="L318" i="42"/>
  <c r="K318" i="42"/>
  <c r="J318" i="42"/>
  <c r="L315" i="42"/>
  <c r="K315" i="42"/>
  <c r="K314" i="42"/>
  <c r="J315" i="42"/>
  <c r="J314" i="42"/>
  <c r="I315" i="42"/>
  <c r="I314" i="42"/>
  <c r="L314" i="42"/>
  <c r="L311" i="42"/>
  <c r="L310" i="42"/>
  <c r="K311" i="42"/>
  <c r="J311" i="42"/>
  <c r="J310" i="42"/>
  <c r="I311" i="42"/>
  <c r="K310" i="42"/>
  <c r="I310" i="42"/>
  <c r="L307" i="42"/>
  <c r="K307" i="42"/>
  <c r="J307" i="42"/>
  <c r="I307" i="42"/>
  <c r="L304" i="42"/>
  <c r="L302" i="42"/>
  <c r="L301" i="42"/>
  <c r="K304" i="42"/>
  <c r="J304" i="42"/>
  <c r="I304" i="42"/>
  <c r="K302" i="42"/>
  <c r="K301" i="42"/>
  <c r="K300" i="42"/>
  <c r="J302" i="42"/>
  <c r="J301" i="42"/>
  <c r="I302" i="42"/>
  <c r="I301" i="42"/>
  <c r="I300" i="42"/>
  <c r="L296" i="42"/>
  <c r="K296" i="42"/>
  <c r="J296" i="42"/>
  <c r="I296" i="42"/>
  <c r="L295" i="42"/>
  <c r="K295" i="42"/>
  <c r="J295" i="42"/>
  <c r="I295" i="42"/>
  <c r="L293" i="42"/>
  <c r="K293" i="42"/>
  <c r="K292" i="42"/>
  <c r="J293" i="42"/>
  <c r="J292" i="42"/>
  <c r="I293" i="42"/>
  <c r="I292" i="42"/>
  <c r="L292" i="42"/>
  <c r="L290" i="42"/>
  <c r="L289" i="42"/>
  <c r="K290" i="42"/>
  <c r="J290" i="42"/>
  <c r="J289" i="42"/>
  <c r="I290" i="42"/>
  <c r="K289" i="42"/>
  <c r="I289" i="42"/>
  <c r="L286" i="42"/>
  <c r="K286" i="42"/>
  <c r="J286" i="42"/>
  <c r="I286" i="42"/>
  <c r="L285" i="42"/>
  <c r="K285" i="42"/>
  <c r="J285" i="42"/>
  <c r="I285" i="42"/>
  <c r="L282" i="42"/>
  <c r="L281" i="42"/>
  <c r="K282" i="42"/>
  <c r="K281" i="42"/>
  <c r="J282" i="42"/>
  <c r="J281" i="42"/>
  <c r="I282" i="42"/>
  <c r="I281" i="42"/>
  <c r="L278" i="42"/>
  <c r="L277" i="42"/>
  <c r="K278" i="42"/>
  <c r="J278" i="42"/>
  <c r="J277" i="42"/>
  <c r="I278" i="42"/>
  <c r="K277" i="42"/>
  <c r="I277" i="42"/>
  <c r="L274" i="42"/>
  <c r="K274" i="42"/>
  <c r="J274" i="42"/>
  <c r="I274" i="42"/>
  <c r="L271" i="42"/>
  <c r="K271" i="42"/>
  <c r="J271" i="42"/>
  <c r="I271" i="42"/>
  <c r="L269" i="42"/>
  <c r="L268" i="42"/>
  <c r="K269" i="42"/>
  <c r="K268" i="42"/>
  <c r="J269" i="42"/>
  <c r="J268" i="42"/>
  <c r="J267" i="42"/>
  <c r="I269" i="42"/>
  <c r="I268" i="42"/>
  <c r="I267" i="42"/>
  <c r="L264" i="42"/>
  <c r="L263" i="42"/>
  <c r="K264" i="42"/>
  <c r="K263" i="42"/>
  <c r="J264" i="42"/>
  <c r="J263" i="42"/>
  <c r="I264" i="42"/>
  <c r="I263" i="42"/>
  <c r="L261" i="42"/>
  <c r="L260" i="42"/>
  <c r="K261" i="42"/>
  <c r="J261" i="42"/>
  <c r="J260" i="42"/>
  <c r="I261" i="42"/>
  <c r="K260" i="42"/>
  <c r="I260" i="42"/>
  <c r="L258" i="42"/>
  <c r="K258" i="42"/>
  <c r="J258" i="42"/>
  <c r="I258" i="42"/>
  <c r="L257" i="42"/>
  <c r="K257" i="42"/>
  <c r="J257" i="42"/>
  <c r="I257" i="42"/>
  <c r="L254" i="42"/>
  <c r="K254" i="42"/>
  <c r="K253" i="42"/>
  <c r="J254" i="42"/>
  <c r="J253" i="42"/>
  <c r="I254" i="42"/>
  <c r="I253" i="42"/>
  <c r="L253" i="42"/>
  <c r="L250" i="42"/>
  <c r="L249" i="42"/>
  <c r="K250" i="42"/>
  <c r="J250" i="42"/>
  <c r="J249" i="42"/>
  <c r="I250" i="42"/>
  <c r="K249" i="42"/>
  <c r="I249" i="42"/>
  <c r="L246" i="42"/>
  <c r="K246" i="42"/>
  <c r="J246" i="42"/>
  <c r="I246" i="42"/>
  <c r="L245" i="42"/>
  <c r="K245" i="42"/>
  <c r="J245" i="42"/>
  <c r="I245" i="42"/>
  <c r="L242" i="42"/>
  <c r="K242" i="42"/>
  <c r="J242" i="42"/>
  <c r="I242" i="42"/>
  <c r="L239" i="42"/>
  <c r="K239" i="42"/>
  <c r="J239" i="42"/>
  <c r="I239" i="42"/>
  <c r="L237" i="42"/>
  <c r="L236" i="42"/>
  <c r="K237" i="42"/>
  <c r="J237" i="42"/>
  <c r="J236" i="42"/>
  <c r="J235" i="42"/>
  <c r="J234" i="42"/>
  <c r="I237" i="42"/>
  <c r="K236" i="42"/>
  <c r="K235" i="42"/>
  <c r="I236" i="42"/>
  <c r="I235" i="42"/>
  <c r="L230" i="42"/>
  <c r="K230" i="42"/>
  <c r="K229" i="42"/>
  <c r="K228" i="42"/>
  <c r="J230" i="42"/>
  <c r="J229" i="42"/>
  <c r="J228" i="42"/>
  <c r="I230" i="42"/>
  <c r="I229" i="42"/>
  <c r="I228" i="42"/>
  <c r="L229" i="42"/>
  <c r="L228" i="42"/>
  <c r="L226" i="42"/>
  <c r="L225" i="42"/>
  <c r="L224" i="42"/>
  <c r="K226" i="42"/>
  <c r="K225" i="42"/>
  <c r="K224" i="42"/>
  <c r="J226" i="42"/>
  <c r="J225" i="42"/>
  <c r="J224" i="42"/>
  <c r="I226" i="42"/>
  <c r="I225" i="42"/>
  <c r="I224" i="42"/>
  <c r="P217" i="42"/>
  <c r="O217" i="42"/>
  <c r="N217" i="42"/>
  <c r="M217" i="42"/>
  <c r="L217" i="42"/>
  <c r="K217" i="42"/>
  <c r="J217" i="42"/>
  <c r="I217" i="42"/>
  <c r="I216" i="42"/>
  <c r="L216" i="42"/>
  <c r="K216" i="42"/>
  <c r="J216" i="42"/>
  <c r="L214" i="42"/>
  <c r="L213" i="42"/>
  <c r="L212" i="42"/>
  <c r="K214" i="42"/>
  <c r="K213" i="42"/>
  <c r="K212" i="42"/>
  <c r="J214" i="42"/>
  <c r="J213" i="42"/>
  <c r="J212" i="42"/>
  <c r="I214" i="42"/>
  <c r="I213" i="42"/>
  <c r="L207" i="42"/>
  <c r="L206" i="42"/>
  <c r="L205" i="42"/>
  <c r="K207" i="42"/>
  <c r="K206" i="42"/>
  <c r="K205" i="42"/>
  <c r="J207" i="42"/>
  <c r="J206" i="42"/>
  <c r="J205" i="42"/>
  <c r="I207" i="42"/>
  <c r="I206" i="42"/>
  <c r="I205" i="42"/>
  <c r="L203" i="42"/>
  <c r="L202" i="42"/>
  <c r="K203" i="42"/>
  <c r="K202" i="42"/>
  <c r="J203" i="42"/>
  <c r="J202" i="42"/>
  <c r="I203" i="42"/>
  <c r="I202" i="42"/>
  <c r="L198" i="42"/>
  <c r="L197" i="42"/>
  <c r="K198" i="42"/>
  <c r="J198" i="42"/>
  <c r="J197" i="42"/>
  <c r="I198" i="42"/>
  <c r="K197" i="42"/>
  <c r="I197" i="42"/>
  <c r="L192" i="42"/>
  <c r="K192" i="42"/>
  <c r="J192" i="42"/>
  <c r="I192" i="42"/>
  <c r="L191" i="42"/>
  <c r="K191" i="42"/>
  <c r="J191" i="42"/>
  <c r="I191" i="42"/>
  <c r="L187" i="42"/>
  <c r="L186" i="42"/>
  <c r="K187" i="42"/>
  <c r="K186" i="42"/>
  <c r="J187" i="42"/>
  <c r="J186" i="42"/>
  <c r="I187" i="42"/>
  <c r="I186" i="42"/>
  <c r="L184" i="42"/>
  <c r="L183" i="42"/>
  <c r="K184" i="42"/>
  <c r="J184" i="42"/>
  <c r="J183" i="42"/>
  <c r="I184" i="42"/>
  <c r="K183" i="42"/>
  <c r="K182" i="42"/>
  <c r="K181" i="42"/>
  <c r="I183" i="42"/>
  <c r="I182" i="42"/>
  <c r="L176" i="42"/>
  <c r="K176" i="42"/>
  <c r="J176" i="42"/>
  <c r="I176" i="42"/>
  <c r="L175" i="42"/>
  <c r="K175" i="42"/>
  <c r="J175" i="42"/>
  <c r="I175" i="42"/>
  <c r="L171" i="42"/>
  <c r="L170" i="42"/>
  <c r="L169" i="42"/>
  <c r="K171" i="42"/>
  <c r="K170" i="42"/>
  <c r="K169" i="42"/>
  <c r="J171" i="42"/>
  <c r="J170" i="42"/>
  <c r="J169" i="42"/>
  <c r="I171" i="42"/>
  <c r="I170" i="42"/>
  <c r="I169" i="42"/>
  <c r="L167" i="42"/>
  <c r="L166" i="42"/>
  <c r="L165" i="42"/>
  <c r="L164" i="42"/>
  <c r="K167" i="42"/>
  <c r="K166" i="42"/>
  <c r="K165" i="42"/>
  <c r="J167" i="42"/>
  <c r="J166" i="42"/>
  <c r="J165" i="42"/>
  <c r="I167" i="42"/>
  <c r="I166" i="42"/>
  <c r="I165" i="42"/>
  <c r="L162" i="42"/>
  <c r="K162" i="42"/>
  <c r="J162" i="42"/>
  <c r="I162" i="42"/>
  <c r="L161" i="42"/>
  <c r="K161" i="42"/>
  <c r="J161" i="42"/>
  <c r="I161" i="42"/>
  <c r="L157" i="42"/>
  <c r="L156" i="42"/>
  <c r="L155" i="42"/>
  <c r="L154" i="42"/>
  <c r="K157" i="42"/>
  <c r="K156" i="42"/>
  <c r="K155" i="42"/>
  <c r="K154" i="42"/>
  <c r="J157" i="42"/>
  <c r="J156" i="42"/>
  <c r="J155" i="42"/>
  <c r="J154" i="42"/>
  <c r="I157" i="42"/>
  <c r="I156" i="42"/>
  <c r="I155" i="42"/>
  <c r="I154" i="42"/>
  <c r="L151" i="42"/>
  <c r="K151" i="42"/>
  <c r="J151" i="42"/>
  <c r="I151" i="42"/>
  <c r="L150" i="42"/>
  <c r="L149" i="42"/>
  <c r="K150" i="42"/>
  <c r="J150" i="42"/>
  <c r="J149" i="42"/>
  <c r="I150" i="42"/>
  <c r="K149" i="42"/>
  <c r="I149" i="42"/>
  <c r="L147" i="42"/>
  <c r="K147" i="42"/>
  <c r="J147" i="42"/>
  <c r="I147" i="42"/>
  <c r="L146" i="42"/>
  <c r="K146" i="42"/>
  <c r="J146" i="42"/>
  <c r="I146" i="42"/>
  <c r="L143" i="42"/>
  <c r="L142" i="42"/>
  <c r="L141" i="42"/>
  <c r="K143" i="42"/>
  <c r="K142" i="42"/>
  <c r="K141" i="42"/>
  <c r="J143" i="42"/>
  <c r="J142" i="42"/>
  <c r="J141" i="42"/>
  <c r="I143" i="42"/>
  <c r="I142" i="42"/>
  <c r="I141" i="42"/>
  <c r="L138" i="42"/>
  <c r="L137" i="42"/>
  <c r="L136" i="42"/>
  <c r="K138" i="42"/>
  <c r="K137" i="42"/>
  <c r="K136" i="42"/>
  <c r="J138" i="42"/>
  <c r="J137" i="42"/>
  <c r="J136" i="42"/>
  <c r="I138" i="42"/>
  <c r="I137" i="42"/>
  <c r="I136" i="42"/>
  <c r="L133" i="42"/>
  <c r="K133" i="42"/>
  <c r="J133" i="42"/>
  <c r="I133" i="42"/>
  <c r="L132" i="42"/>
  <c r="L131" i="42"/>
  <c r="K132" i="42"/>
  <c r="J132" i="42"/>
  <c r="J131" i="42"/>
  <c r="I132" i="42"/>
  <c r="K131" i="42"/>
  <c r="I131" i="42"/>
  <c r="L129" i="42"/>
  <c r="K129" i="42"/>
  <c r="J129" i="42"/>
  <c r="I129" i="42"/>
  <c r="L128" i="42"/>
  <c r="L127" i="42"/>
  <c r="K128" i="42"/>
  <c r="J128" i="42"/>
  <c r="J127" i="42"/>
  <c r="I128" i="42"/>
  <c r="K127" i="42"/>
  <c r="I127" i="42"/>
  <c r="L125" i="42"/>
  <c r="K125" i="42"/>
  <c r="J125" i="42"/>
  <c r="I125" i="42"/>
  <c r="L124" i="42"/>
  <c r="L123" i="42"/>
  <c r="K124" i="42"/>
  <c r="J124" i="42"/>
  <c r="J123" i="42"/>
  <c r="I124" i="42"/>
  <c r="K123" i="42"/>
  <c r="I123" i="42"/>
  <c r="L121" i="42"/>
  <c r="K121" i="42"/>
  <c r="J121" i="42"/>
  <c r="I121" i="42"/>
  <c r="L120" i="42"/>
  <c r="L119" i="42"/>
  <c r="K120" i="42"/>
  <c r="J120" i="42"/>
  <c r="J119" i="42"/>
  <c r="I120" i="42"/>
  <c r="K119" i="42"/>
  <c r="I119" i="42"/>
  <c r="L117" i="42"/>
  <c r="K117" i="42"/>
  <c r="J117" i="42"/>
  <c r="I117" i="42"/>
  <c r="L116" i="42"/>
  <c r="L115" i="42"/>
  <c r="K116" i="42"/>
  <c r="J116" i="42"/>
  <c r="J115" i="42"/>
  <c r="I116" i="42"/>
  <c r="K115" i="42"/>
  <c r="I115" i="42"/>
  <c r="L112" i="42"/>
  <c r="K112" i="42"/>
  <c r="J112" i="42"/>
  <c r="I112" i="42"/>
  <c r="L111" i="42"/>
  <c r="L110" i="42"/>
  <c r="L109" i="42"/>
  <c r="K111" i="42"/>
  <c r="J111" i="42"/>
  <c r="J110" i="42"/>
  <c r="I111" i="42"/>
  <c r="K110" i="42"/>
  <c r="K109" i="42"/>
  <c r="I110" i="42"/>
  <c r="I109" i="42"/>
  <c r="L106" i="42"/>
  <c r="L105" i="42"/>
  <c r="K106" i="42"/>
  <c r="J106" i="42"/>
  <c r="J105" i="42"/>
  <c r="I106" i="42"/>
  <c r="K105" i="42"/>
  <c r="I105" i="42"/>
  <c r="L102" i="42"/>
  <c r="K102" i="42"/>
  <c r="J102" i="42"/>
  <c r="I102" i="42"/>
  <c r="L101" i="42"/>
  <c r="L100" i="42"/>
  <c r="K101" i="42"/>
  <c r="J101" i="42"/>
  <c r="I101" i="42"/>
  <c r="K100" i="42"/>
  <c r="I100" i="42"/>
  <c r="L97" i="42"/>
  <c r="K97" i="42"/>
  <c r="J97" i="42"/>
  <c r="I97" i="42"/>
  <c r="L96" i="42"/>
  <c r="L95" i="42"/>
  <c r="K96" i="42"/>
  <c r="J96" i="42"/>
  <c r="J95" i="42"/>
  <c r="I96" i="42"/>
  <c r="K95" i="42"/>
  <c r="I95" i="42"/>
  <c r="L92" i="42"/>
  <c r="K92" i="42"/>
  <c r="J92" i="42"/>
  <c r="I92" i="42"/>
  <c r="L91" i="42"/>
  <c r="L90" i="42"/>
  <c r="L89" i="42"/>
  <c r="K91" i="42"/>
  <c r="J91" i="42"/>
  <c r="J90" i="42"/>
  <c r="I91" i="42"/>
  <c r="K90" i="42"/>
  <c r="K89" i="42"/>
  <c r="I90" i="42"/>
  <c r="I89" i="42"/>
  <c r="L85" i="42"/>
  <c r="L84" i="42"/>
  <c r="L83" i="42"/>
  <c r="L82" i="42"/>
  <c r="K85" i="42"/>
  <c r="J85" i="42"/>
  <c r="J84" i="42"/>
  <c r="J83" i="42"/>
  <c r="J82" i="42"/>
  <c r="I85" i="42"/>
  <c r="K84" i="42"/>
  <c r="K83" i="42"/>
  <c r="K82" i="42"/>
  <c r="I84" i="42"/>
  <c r="I83" i="42"/>
  <c r="I82" i="42"/>
  <c r="L80" i="42"/>
  <c r="K80" i="42"/>
  <c r="K79" i="42"/>
  <c r="K78" i="42"/>
  <c r="J80" i="42"/>
  <c r="J79" i="42"/>
  <c r="J78" i="42"/>
  <c r="I80" i="42"/>
  <c r="I79" i="42"/>
  <c r="I78" i="42"/>
  <c r="L79" i="42"/>
  <c r="L78" i="42"/>
  <c r="L74" i="42"/>
  <c r="K74" i="42"/>
  <c r="K73" i="42"/>
  <c r="K64" i="42"/>
  <c r="K63" i="42"/>
  <c r="K69" i="42"/>
  <c r="K68" i="42"/>
  <c r="K62" i="42"/>
  <c r="K61" i="42"/>
  <c r="J74" i="42"/>
  <c r="J73" i="42"/>
  <c r="I74" i="42"/>
  <c r="I73" i="42"/>
  <c r="L73" i="42"/>
  <c r="L69" i="42"/>
  <c r="L68" i="42"/>
  <c r="J69" i="42"/>
  <c r="J68" i="42"/>
  <c r="I69" i="42"/>
  <c r="I68" i="42"/>
  <c r="L64" i="42"/>
  <c r="J64" i="42"/>
  <c r="I64" i="42"/>
  <c r="I63" i="42"/>
  <c r="I62" i="42"/>
  <c r="I61" i="42"/>
  <c r="L63" i="42"/>
  <c r="J63" i="42"/>
  <c r="J62" i="42"/>
  <c r="J61" i="42"/>
  <c r="L44" i="42"/>
  <c r="L43" i="42"/>
  <c r="L42" i="42"/>
  <c r="L41" i="42"/>
  <c r="K44" i="42"/>
  <c r="J44" i="42"/>
  <c r="J43" i="42"/>
  <c r="J42" i="42"/>
  <c r="J41" i="42"/>
  <c r="I44" i="42"/>
  <c r="K43" i="42"/>
  <c r="K42" i="42"/>
  <c r="K41" i="42"/>
  <c r="I43" i="42"/>
  <c r="I42" i="42"/>
  <c r="I41" i="42"/>
  <c r="L39" i="42"/>
  <c r="K39" i="42"/>
  <c r="K38" i="42"/>
  <c r="K37" i="42"/>
  <c r="J39" i="42"/>
  <c r="J38" i="42"/>
  <c r="J37" i="42"/>
  <c r="I39" i="42"/>
  <c r="I38" i="42"/>
  <c r="I37" i="42"/>
  <c r="L38" i="42"/>
  <c r="L37" i="42"/>
  <c r="L35" i="42"/>
  <c r="K35" i="42"/>
  <c r="J35" i="42"/>
  <c r="I35" i="42"/>
  <c r="I33" i="42"/>
  <c r="I32" i="42"/>
  <c r="I31" i="42"/>
  <c r="L33" i="42"/>
  <c r="K33" i="42"/>
  <c r="J33" i="42"/>
  <c r="L32" i="42"/>
  <c r="L31" i="42"/>
  <c r="L30" i="42"/>
  <c r="K32" i="42"/>
  <c r="J32" i="42"/>
  <c r="J31" i="42"/>
  <c r="J30" i="42"/>
  <c r="K31" i="42"/>
  <c r="K30" i="42"/>
  <c r="L362" i="41"/>
  <c r="L361" i="41"/>
  <c r="K362" i="41"/>
  <c r="J362" i="41"/>
  <c r="I362" i="41"/>
  <c r="I361" i="41"/>
  <c r="K361" i="41"/>
  <c r="J361" i="41"/>
  <c r="L359" i="41"/>
  <c r="L358" i="41"/>
  <c r="K359" i="41"/>
  <c r="J359" i="41"/>
  <c r="J358" i="41"/>
  <c r="I359" i="41"/>
  <c r="I358" i="41"/>
  <c r="K358" i="41"/>
  <c r="L356" i="41"/>
  <c r="K356" i="41"/>
  <c r="K355" i="41"/>
  <c r="J356" i="41"/>
  <c r="J355" i="41"/>
  <c r="I356" i="41"/>
  <c r="L355" i="41"/>
  <c r="I355" i="41"/>
  <c r="L352" i="41"/>
  <c r="L351" i="41"/>
  <c r="K352" i="41"/>
  <c r="J352" i="41"/>
  <c r="I352" i="41"/>
  <c r="I351" i="41"/>
  <c r="K351" i="41"/>
  <c r="J351" i="41"/>
  <c r="L348" i="41"/>
  <c r="L347" i="41"/>
  <c r="K348" i="41"/>
  <c r="J348" i="41"/>
  <c r="J347" i="41"/>
  <c r="I348" i="41"/>
  <c r="I347" i="41"/>
  <c r="K347" i="41"/>
  <c r="L344" i="41"/>
  <c r="K344" i="41"/>
  <c r="K343" i="41"/>
  <c r="J344" i="41"/>
  <c r="J343" i="41"/>
  <c r="I344" i="41"/>
  <c r="L343" i="41"/>
  <c r="I343" i="41"/>
  <c r="L340" i="41"/>
  <c r="K340" i="41"/>
  <c r="J340" i="41"/>
  <c r="I340" i="41"/>
  <c r="L337" i="41"/>
  <c r="K337" i="41"/>
  <c r="J337" i="41"/>
  <c r="I337" i="41"/>
  <c r="P335" i="41"/>
  <c r="O335" i="41"/>
  <c r="N335" i="41"/>
  <c r="M335" i="41"/>
  <c r="L335" i="41"/>
  <c r="L334" i="41"/>
  <c r="L333" i="41"/>
  <c r="K335" i="41"/>
  <c r="J335" i="41"/>
  <c r="I335" i="41"/>
  <c r="I334" i="41"/>
  <c r="K334" i="41"/>
  <c r="K333" i="41"/>
  <c r="J334" i="41"/>
  <c r="L330" i="41"/>
  <c r="L329" i="41"/>
  <c r="K330" i="41"/>
  <c r="J330" i="41"/>
  <c r="I330" i="41"/>
  <c r="I329" i="41"/>
  <c r="K329" i="41"/>
  <c r="J329" i="41"/>
  <c r="L327" i="41"/>
  <c r="L326" i="41"/>
  <c r="K327" i="41"/>
  <c r="J327" i="41"/>
  <c r="J326" i="41"/>
  <c r="I327" i="41"/>
  <c r="I326" i="41"/>
  <c r="K326" i="41"/>
  <c r="L324" i="41"/>
  <c r="K324" i="41"/>
  <c r="K323" i="41"/>
  <c r="J324" i="41"/>
  <c r="J323" i="41"/>
  <c r="I324" i="41"/>
  <c r="L323" i="41"/>
  <c r="I323" i="41"/>
  <c r="L320" i="41"/>
  <c r="L319" i="41"/>
  <c r="K320" i="41"/>
  <c r="J320" i="41"/>
  <c r="I320" i="41"/>
  <c r="I319" i="41"/>
  <c r="K319" i="41"/>
  <c r="J319" i="41"/>
  <c r="L316" i="41"/>
  <c r="L315" i="41"/>
  <c r="K316" i="41"/>
  <c r="J316" i="41"/>
  <c r="J315" i="41"/>
  <c r="I316" i="41"/>
  <c r="I315" i="41"/>
  <c r="K315" i="41"/>
  <c r="L312" i="41"/>
  <c r="K312" i="41"/>
  <c r="K311" i="41"/>
  <c r="J312" i="41"/>
  <c r="J311" i="41"/>
  <c r="I312" i="41"/>
  <c r="L311" i="41"/>
  <c r="I311" i="41"/>
  <c r="L308" i="41"/>
  <c r="K308" i="41"/>
  <c r="J308" i="41"/>
  <c r="I308" i="41"/>
  <c r="L305" i="41"/>
  <c r="K305" i="41"/>
  <c r="K303" i="41"/>
  <c r="K302" i="41"/>
  <c r="J305" i="41"/>
  <c r="I305" i="41"/>
  <c r="L303" i="41"/>
  <c r="L302" i="41"/>
  <c r="L301" i="41"/>
  <c r="J303" i="41"/>
  <c r="J302" i="41"/>
  <c r="I303" i="41"/>
  <c r="I302" i="41"/>
  <c r="I301" i="41"/>
  <c r="L297" i="41"/>
  <c r="L296" i="41"/>
  <c r="K297" i="41"/>
  <c r="J297" i="41"/>
  <c r="I297" i="41"/>
  <c r="I296" i="41"/>
  <c r="K296" i="41"/>
  <c r="J296" i="41"/>
  <c r="L294" i="41"/>
  <c r="L293" i="41"/>
  <c r="K294" i="41"/>
  <c r="J294" i="41"/>
  <c r="J293" i="41"/>
  <c r="I294" i="41"/>
  <c r="I293" i="41"/>
  <c r="K293" i="41"/>
  <c r="L291" i="41"/>
  <c r="K291" i="41"/>
  <c r="K290" i="41"/>
  <c r="J291" i="41"/>
  <c r="J290" i="41"/>
  <c r="I291" i="41"/>
  <c r="L290" i="41"/>
  <c r="I290" i="41"/>
  <c r="L287" i="41"/>
  <c r="L286" i="41"/>
  <c r="K287" i="41"/>
  <c r="J287" i="41"/>
  <c r="I287" i="41"/>
  <c r="I286" i="41"/>
  <c r="K286" i="41"/>
  <c r="J286" i="41"/>
  <c r="L283" i="41"/>
  <c r="L282" i="41"/>
  <c r="K283" i="41"/>
  <c r="J283" i="41"/>
  <c r="J282" i="41"/>
  <c r="I283" i="41"/>
  <c r="I282" i="41"/>
  <c r="K282" i="41"/>
  <c r="L279" i="41"/>
  <c r="K279" i="41"/>
  <c r="K278" i="41"/>
  <c r="J279" i="41"/>
  <c r="J278" i="41"/>
  <c r="I279" i="41"/>
  <c r="L278" i="41"/>
  <c r="I278" i="41"/>
  <c r="L275" i="41"/>
  <c r="K275" i="41"/>
  <c r="J275" i="41"/>
  <c r="I275" i="41"/>
  <c r="L272" i="41"/>
  <c r="K272" i="41"/>
  <c r="J272" i="41"/>
  <c r="I272" i="41"/>
  <c r="L270" i="41"/>
  <c r="L269" i="41"/>
  <c r="K270" i="41"/>
  <c r="J270" i="41"/>
  <c r="J269" i="41"/>
  <c r="I270" i="41"/>
  <c r="I269" i="41"/>
  <c r="K269" i="41"/>
  <c r="L265" i="41"/>
  <c r="L264" i="41"/>
  <c r="K265" i="41"/>
  <c r="J265" i="41"/>
  <c r="J264" i="41"/>
  <c r="I265" i="41"/>
  <c r="I264" i="41"/>
  <c r="K264" i="41"/>
  <c r="L262" i="41"/>
  <c r="K262" i="41"/>
  <c r="K261" i="41"/>
  <c r="J262" i="41"/>
  <c r="J261" i="41"/>
  <c r="I262" i="41"/>
  <c r="L261" i="41"/>
  <c r="I261" i="41"/>
  <c r="L259" i="41"/>
  <c r="L258" i="41"/>
  <c r="K259" i="41"/>
  <c r="J259" i="41"/>
  <c r="I259" i="41"/>
  <c r="I258" i="41"/>
  <c r="K258" i="41"/>
  <c r="J258" i="41"/>
  <c r="L255" i="41"/>
  <c r="L254" i="41"/>
  <c r="K255" i="41"/>
  <c r="J255" i="41"/>
  <c r="J254" i="41"/>
  <c r="I255" i="41"/>
  <c r="I254" i="41"/>
  <c r="K254" i="41"/>
  <c r="L251" i="41"/>
  <c r="K251" i="41"/>
  <c r="K250" i="41"/>
  <c r="J251" i="41"/>
  <c r="J250" i="41"/>
  <c r="I251" i="41"/>
  <c r="L250" i="41"/>
  <c r="I250" i="41"/>
  <c r="L247" i="41"/>
  <c r="L246" i="41"/>
  <c r="K247" i="41"/>
  <c r="J247" i="41"/>
  <c r="I247" i="41"/>
  <c r="I246" i="41"/>
  <c r="K246" i="41"/>
  <c r="J246" i="41"/>
  <c r="L243" i="41"/>
  <c r="K243" i="41"/>
  <c r="J243" i="41"/>
  <c r="I243" i="41"/>
  <c r="L240" i="41"/>
  <c r="K240" i="41"/>
  <c r="J240" i="41"/>
  <c r="I240" i="41"/>
  <c r="L238" i="41"/>
  <c r="K238" i="41"/>
  <c r="K237" i="41"/>
  <c r="K236" i="41"/>
  <c r="J238" i="41"/>
  <c r="J237" i="41"/>
  <c r="J236" i="41"/>
  <c r="I238" i="41"/>
  <c r="L237" i="41"/>
  <c r="I237" i="41"/>
  <c r="L231" i="41"/>
  <c r="L230" i="41"/>
  <c r="L229" i="41"/>
  <c r="K231" i="41"/>
  <c r="J231" i="41"/>
  <c r="J230" i="41"/>
  <c r="J229" i="41"/>
  <c r="I231" i="41"/>
  <c r="I230" i="41"/>
  <c r="I229" i="41"/>
  <c r="K230" i="41"/>
  <c r="K229" i="41"/>
  <c r="L227" i="41"/>
  <c r="L226" i="41"/>
  <c r="L225" i="41"/>
  <c r="K227" i="41"/>
  <c r="J227" i="41"/>
  <c r="J226" i="41"/>
  <c r="J225" i="41"/>
  <c r="I227" i="41"/>
  <c r="I226" i="41"/>
  <c r="I225" i="41"/>
  <c r="K226" i="41"/>
  <c r="K225" i="41"/>
  <c r="P218" i="41"/>
  <c r="O218" i="41"/>
  <c r="N218" i="41"/>
  <c r="M218" i="41"/>
  <c r="L218" i="41"/>
  <c r="L217" i="41"/>
  <c r="K218" i="41"/>
  <c r="J218" i="41"/>
  <c r="I218" i="41"/>
  <c r="I217" i="41"/>
  <c r="K217" i="41"/>
  <c r="K215" i="41"/>
  <c r="K214" i="41"/>
  <c r="K213" i="41"/>
  <c r="J217" i="41"/>
  <c r="L215" i="41"/>
  <c r="L214" i="41"/>
  <c r="L213" i="41"/>
  <c r="J215" i="41"/>
  <c r="J214" i="41"/>
  <c r="J213" i="41"/>
  <c r="I215" i="41"/>
  <c r="I214" i="41"/>
  <c r="I213" i="41"/>
  <c r="L208" i="41"/>
  <c r="L207" i="41"/>
  <c r="L206" i="41"/>
  <c r="K208" i="41"/>
  <c r="J208" i="41"/>
  <c r="J207" i="41"/>
  <c r="J206" i="41"/>
  <c r="I208" i="41"/>
  <c r="I207" i="41"/>
  <c r="I206" i="41"/>
  <c r="K207" i="41"/>
  <c r="K206" i="41"/>
  <c r="L204" i="41"/>
  <c r="L203" i="41"/>
  <c r="K204" i="41"/>
  <c r="J204" i="41"/>
  <c r="J203" i="41"/>
  <c r="I204" i="41"/>
  <c r="I203" i="41"/>
  <c r="K203" i="41"/>
  <c r="L199" i="41"/>
  <c r="K199" i="41"/>
  <c r="K198" i="41"/>
  <c r="J199" i="41"/>
  <c r="J198" i="41"/>
  <c r="I199" i="41"/>
  <c r="L198" i="41"/>
  <c r="I198" i="41"/>
  <c r="L193" i="41"/>
  <c r="K193" i="41"/>
  <c r="J193" i="41"/>
  <c r="I193" i="41"/>
  <c r="I192" i="41"/>
  <c r="L192" i="41"/>
  <c r="K192" i="41"/>
  <c r="J192" i="41"/>
  <c r="L188" i="41"/>
  <c r="L187" i="41"/>
  <c r="K188" i="41"/>
  <c r="J188" i="41"/>
  <c r="J187" i="41"/>
  <c r="I188" i="41"/>
  <c r="I187" i="41"/>
  <c r="K187" i="41"/>
  <c r="L185" i="41"/>
  <c r="K185" i="41"/>
  <c r="K184" i="41"/>
  <c r="K183" i="41"/>
  <c r="K182" i="41"/>
  <c r="J185" i="41"/>
  <c r="J184" i="41"/>
  <c r="J183" i="41"/>
  <c r="I185" i="41"/>
  <c r="L184" i="41"/>
  <c r="I184" i="41"/>
  <c r="I183" i="41"/>
  <c r="L177" i="41"/>
  <c r="L176" i="41"/>
  <c r="K177" i="41"/>
  <c r="J177" i="41"/>
  <c r="I177" i="41"/>
  <c r="I176" i="41"/>
  <c r="K176" i="41"/>
  <c r="K172" i="41"/>
  <c r="K171" i="41"/>
  <c r="K170" i="41"/>
  <c r="J176" i="41"/>
  <c r="L172" i="41"/>
  <c r="L171" i="41"/>
  <c r="L170" i="41"/>
  <c r="J172" i="41"/>
  <c r="J171" i="41"/>
  <c r="J170" i="41"/>
  <c r="I172" i="41"/>
  <c r="I171" i="41"/>
  <c r="L168" i="41"/>
  <c r="L167" i="41"/>
  <c r="L166" i="41"/>
  <c r="K168" i="41"/>
  <c r="J168" i="41"/>
  <c r="J167" i="41"/>
  <c r="J166" i="41"/>
  <c r="J165" i="41"/>
  <c r="I168" i="41"/>
  <c r="I167" i="41"/>
  <c r="I166" i="41"/>
  <c r="K167" i="41"/>
  <c r="K166" i="41"/>
  <c r="K165" i="41"/>
  <c r="L163" i="41"/>
  <c r="L162" i="41"/>
  <c r="K163" i="41"/>
  <c r="J163" i="41"/>
  <c r="I163" i="41"/>
  <c r="I162" i="41"/>
  <c r="K162" i="41"/>
  <c r="J162" i="41"/>
  <c r="L158" i="41"/>
  <c r="L157" i="41"/>
  <c r="L156" i="41"/>
  <c r="L155" i="41"/>
  <c r="K158" i="41"/>
  <c r="J158" i="41"/>
  <c r="J157" i="41"/>
  <c r="J156" i="41"/>
  <c r="J155" i="41"/>
  <c r="I158" i="41"/>
  <c r="I157" i="41"/>
  <c r="K157" i="41"/>
  <c r="K156" i="41"/>
  <c r="K155" i="41"/>
  <c r="L152" i="41"/>
  <c r="L151" i="41"/>
  <c r="L150" i="41"/>
  <c r="K152" i="41"/>
  <c r="J152" i="41"/>
  <c r="I152" i="41"/>
  <c r="I151" i="41"/>
  <c r="I150" i="41"/>
  <c r="K151" i="41"/>
  <c r="K150" i="41"/>
  <c r="J151" i="41"/>
  <c r="J150" i="41"/>
  <c r="L148" i="41"/>
  <c r="K148" i="41"/>
  <c r="J148" i="41"/>
  <c r="I148" i="41"/>
  <c r="L147" i="41"/>
  <c r="K147" i="41"/>
  <c r="J147" i="41"/>
  <c r="I147" i="41"/>
  <c r="L144" i="41"/>
  <c r="L143" i="41"/>
  <c r="L142" i="41"/>
  <c r="K144" i="41"/>
  <c r="J144" i="41"/>
  <c r="J143" i="41"/>
  <c r="J142" i="41"/>
  <c r="I144" i="41"/>
  <c r="I143" i="41"/>
  <c r="I142" i="41"/>
  <c r="K143" i="41"/>
  <c r="K142" i="41"/>
  <c r="L139" i="41"/>
  <c r="L138" i="41"/>
  <c r="L137" i="41"/>
  <c r="K139" i="41"/>
  <c r="J139" i="41"/>
  <c r="J138" i="41"/>
  <c r="J137" i="41"/>
  <c r="I139" i="41"/>
  <c r="I138" i="41"/>
  <c r="I137" i="41"/>
  <c r="K138" i="41"/>
  <c r="K137" i="41"/>
  <c r="K136" i="41"/>
  <c r="L134" i="41"/>
  <c r="L133" i="41"/>
  <c r="L132" i="41"/>
  <c r="K134" i="41"/>
  <c r="J134" i="41"/>
  <c r="I134" i="41"/>
  <c r="I133" i="41"/>
  <c r="I132" i="41"/>
  <c r="K133" i="41"/>
  <c r="K132" i="41"/>
  <c r="J133" i="41"/>
  <c r="J132" i="41"/>
  <c r="L130" i="41"/>
  <c r="L129" i="41"/>
  <c r="L128" i="41"/>
  <c r="K130" i="41"/>
  <c r="J130" i="41"/>
  <c r="I130" i="41"/>
  <c r="I129" i="41"/>
  <c r="I128" i="41"/>
  <c r="K129" i="41"/>
  <c r="K128" i="41"/>
  <c r="J129" i="41"/>
  <c r="J128" i="41"/>
  <c r="L126" i="41"/>
  <c r="L125" i="41"/>
  <c r="L124" i="41"/>
  <c r="K126" i="41"/>
  <c r="J126" i="41"/>
  <c r="I126" i="41"/>
  <c r="I125" i="41"/>
  <c r="I124" i="41"/>
  <c r="K125" i="41"/>
  <c r="K124" i="41"/>
  <c r="J125" i="41"/>
  <c r="J124" i="41"/>
  <c r="L122" i="41"/>
  <c r="L121" i="41"/>
  <c r="L120" i="41"/>
  <c r="K122" i="41"/>
  <c r="J122" i="41"/>
  <c r="I122" i="41"/>
  <c r="I121" i="41"/>
  <c r="I120" i="41"/>
  <c r="K121" i="41"/>
  <c r="K120" i="41"/>
  <c r="J121" i="41"/>
  <c r="J120" i="41"/>
  <c r="L118" i="41"/>
  <c r="L117" i="41"/>
  <c r="L116" i="41"/>
  <c r="K118" i="41"/>
  <c r="J118" i="41"/>
  <c r="I118" i="41"/>
  <c r="I117" i="41"/>
  <c r="I116" i="41"/>
  <c r="K117" i="41"/>
  <c r="K116" i="41"/>
  <c r="J117" i="41"/>
  <c r="J116" i="41"/>
  <c r="L113" i="41"/>
  <c r="L112" i="41"/>
  <c r="L111" i="41"/>
  <c r="K113" i="41"/>
  <c r="J113" i="41"/>
  <c r="I113" i="41"/>
  <c r="I112" i="41"/>
  <c r="I111" i="41"/>
  <c r="K112" i="41"/>
  <c r="K111" i="41"/>
  <c r="J112" i="41"/>
  <c r="J111" i="41"/>
  <c r="J110" i="41"/>
  <c r="L107" i="41"/>
  <c r="K107" i="41"/>
  <c r="K106" i="41"/>
  <c r="J107" i="41"/>
  <c r="J106" i="41"/>
  <c r="I107" i="41"/>
  <c r="L106" i="41"/>
  <c r="I106" i="41"/>
  <c r="L103" i="41"/>
  <c r="L102" i="41"/>
  <c r="L101" i="41"/>
  <c r="K103" i="41"/>
  <c r="J103" i="41"/>
  <c r="I103" i="41"/>
  <c r="I102" i="41"/>
  <c r="I101" i="41"/>
  <c r="K102" i="41"/>
  <c r="K101" i="41"/>
  <c r="J102" i="41"/>
  <c r="J101" i="41"/>
  <c r="L98" i="41"/>
  <c r="L97" i="41"/>
  <c r="L96" i="41"/>
  <c r="K98" i="41"/>
  <c r="J98" i="41"/>
  <c r="I98" i="41"/>
  <c r="I97" i="41"/>
  <c r="I96" i="41"/>
  <c r="K97" i="41"/>
  <c r="K96" i="41"/>
  <c r="J97" i="41"/>
  <c r="J96" i="41"/>
  <c r="L93" i="41"/>
  <c r="L92" i="41"/>
  <c r="L91" i="41"/>
  <c r="K93" i="41"/>
  <c r="J93" i="41"/>
  <c r="I93" i="41"/>
  <c r="I92" i="41"/>
  <c r="I91" i="41"/>
  <c r="K92" i="41"/>
  <c r="K91" i="41"/>
  <c r="J92" i="41"/>
  <c r="J91" i="41"/>
  <c r="J90" i="41"/>
  <c r="L86" i="41"/>
  <c r="K86" i="41"/>
  <c r="K85" i="41"/>
  <c r="K84" i="41"/>
  <c r="K83" i="41"/>
  <c r="J86" i="41"/>
  <c r="J85" i="41"/>
  <c r="J84" i="41"/>
  <c r="J83" i="41"/>
  <c r="I86" i="41"/>
  <c r="L85" i="41"/>
  <c r="L84" i="41"/>
  <c r="L83" i="41"/>
  <c r="I85" i="41"/>
  <c r="I84" i="41"/>
  <c r="I83" i="41"/>
  <c r="L81" i="41"/>
  <c r="L80" i="41"/>
  <c r="L79" i="41"/>
  <c r="K81" i="41"/>
  <c r="J81" i="41"/>
  <c r="J80" i="41"/>
  <c r="J79" i="41"/>
  <c r="I81" i="41"/>
  <c r="I80" i="41"/>
  <c r="I79" i="41"/>
  <c r="K80" i="41"/>
  <c r="K79" i="41"/>
  <c r="L75" i="41"/>
  <c r="L74" i="41"/>
  <c r="K75" i="41"/>
  <c r="J75" i="41"/>
  <c r="J74" i="41"/>
  <c r="I75" i="41"/>
  <c r="I74" i="41"/>
  <c r="K74" i="41"/>
  <c r="L70" i="41"/>
  <c r="K70" i="41"/>
  <c r="K69" i="41"/>
  <c r="J70" i="41"/>
  <c r="J69" i="41"/>
  <c r="I70" i="41"/>
  <c r="L69" i="41"/>
  <c r="I69" i="41"/>
  <c r="L65" i="41"/>
  <c r="L64" i="41"/>
  <c r="K65" i="41"/>
  <c r="J65" i="41"/>
  <c r="I65" i="41"/>
  <c r="I64" i="41"/>
  <c r="K64" i="41"/>
  <c r="J64" i="41"/>
  <c r="J63" i="41"/>
  <c r="J62" i="41"/>
  <c r="L45" i="41"/>
  <c r="K45" i="41"/>
  <c r="K44" i="41"/>
  <c r="K43" i="41"/>
  <c r="K42" i="41"/>
  <c r="J45" i="41"/>
  <c r="J44" i="41"/>
  <c r="J43" i="41"/>
  <c r="J42" i="41"/>
  <c r="I45" i="41"/>
  <c r="L44" i="41"/>
  <c r="L43" i="41"/>
  <c r="L42" i="41"/>
  <c r="I44" i="41"/>
  <c r="I43" i="41"/>
  <c r="I42" i="41"/>
  <c r="L40" i="41"/>
  <c r="L39" i="41"/>
  <c r="L38" i="41"/>
  <c r="K40" i="41"/>
  <c r="J40" i="41"/>
  <c r="J39" i="41"/>
  <c r="J38" i="41"/>
  <c r="I40" i="41"/>
  <c r="I39" i="41"/>
  <c r="I38" i="41"/>
  <c r="K39" i="41"/>
  <c r="K38" i="41"/>
  <c r="L36" i="41"/>
  <c r="K36" i="41"/>
  <c r="J36" i="41"/>
  <c r="I36" i="41"/>
  <c r="I34" i="41"/>
  <c r="I33" i="41"/>
  <c r="I32" i="41"/>
  <c r="I31" i="41"/>
  <c r="L34" i="41"/>
  <c r="K34" i="41"/>
  <c r="J34" i="41"/>
  <c r="L33" i="41"/>
  <c r="K33" i="41"/>
  <c r="K32" i="41"/>
  <c r="K31" i="41"/>
  <c r="J33" i="41"/>
  <c r="J32" i="41"/>
  <c r="J31" i="41"/>
  <c r="L32" i="41"/>
  <c r="L362" i="40"/>
  <c r="L361" i="40"/>
  <c r="K362" i="40"/>
  <c r="J362" i="40"/>
  <c r="I362" i="40"/>
  <c r="I361" i="40"/>
  <c r="K361" i="40"/>
  <c r="J361" i="40"/>
  <c r="L359" i="40"/>
  <c r="L358" i="40"/>
  <c r="K359" i="40"/>
  <c r="K358" i="40"/>
  <c r="J359" i="40"/>
  <c r="J358" i="40"/>
  <c r="I359" i="40"/>
  <c r="I358" i="40"/>
  <c r="L356" i="40"/>
  <c r="K356" i="40"/>
  <c r="K355" i="40"/>
  <c r="J356" i="40"/>
  <c r="J355" i="40"/>
  <c r="I356" i="40"/>
  <c r="L355" i="40"/>
  <c r="I355" i="40"/>
  <c r="L352" i="40"/>
  <c r="L351" i="40"/>
  <c r="K352" i="40"/>
  <c r="J352" i="40"/>
  <c r="I352" i="40"/>
  <c r="I351" i="40"/>
  <c r="K351" i="40"/>
  <c r="J351" i="40"/>
  <c r="L348" i="40"/>
  <c r="L347" i="40"/>
  <c r="K348" i="40"/>
  <c r="K347" i="40"/>
  <c r="J348" i="40"/>
  <c r="J347" i="40"/>
  <c r="I348" i="40"/>
  <c r="I347" i="40"/>
  <c r="L344" i="40"/>
  <c r="K344" i="40"/>
  <c r="K343" i="40"/>
  <c r="J344" i="40"/>
  <c r="J343" i="40"/>
  <c r="I344" i="40"/>
  <c r="L343" i="40"/>
  <c r="I343" i="40"/>
  <c r="L340" i="40"/>
  <c r="K340" i="40"/>
  <c r="J340" i="40"/>
  <c r="I340" i="40"/>
  <c r="L337" i="40"/>
  <c r="K337" i="40"/>
  <c r="J337" i="40"/>
  <c r="I337" i="40"/>
  <c r="P335" i="40"/>
  <c r="O335" i="40"/>
  <c r="N335" i="40"/>
  <c r="M335" i="40"/>
  <c r="L335" i="40"/>
  <c r="L334" i="40"/>
  <c r="K335" i="40"/>
  <c r="J335" i="40"/>
  <c r="I335" i="40"/>
  <c r="I334" i="40"/>
  <c r="I333" i="40"/>
  <c r="K334" i="40"/>
  <c r="J334" i="40"/>
  <c r="J333" i="40"/>
  <c r="L330" i="40"/>
  <c r="L329" i="40"/>
  <c r="K330" i="40"/>
  <c r="J330" i="40"/>
  <c r="I330" i="40"/>
  <c r="I329" i="40"/>
  <c r="K329" i="40"/>
  <c r="J329" i="40"/>
  <c r="L327" i="40"/>
  <c r="L326" i="40"/>
  <c r="K327" i="40"/>
  <c r="J327" i="40"/>
  <c r="J326" i="40"/>
  <c r="I327" i="40"/>
  <c r="K326" i="40"/>
  <c r="I326" i="40"/>
  <c r="L324" i="40"/>
  <c r="K324" i="40"/>
  <c r="K323" i="40"/>
  <c r="J324" i="40"/>
  <c r="J323" i="40"/>
  <c r="I324" i="40"/>
  <c r="L323" i="40"/>
  <c r="I323" i="40"/>
  <c r="L320" i="40"/>
  <c r="L319" i="40"/>
  <c r="K320" i="40"/>
  <c r="J320" i="40"/>
  <c r="I320" i="40"/>
  <c r="I319" i="40"/>
  <c r="K319" i="40"/>
  <c r="J319" i="40"/>
  <c r="L316" i="40"/>
  <c r="L315" i="40"/>
  <c r="K316" i="40"/>
  <c r="J316" i="40"/>
  <c r="J315" i="40"/>
  <c r="I316" i="40"/>
  <c r="K315" i="40"/>
  <c r="I315" i="40"/>
  <c r="L312" i="40"/>
  <c r="K312" i="40"/>
  <c r="K311" i="40"/>
  <c r="J312" i="40"/>
  <c r="J311" i="40"/>
  <c r="I312" i="40"/>
  <c r="L311" i="40"/>
  <c r="I311" i="40"/>
  <c r="L308" i="40"/>
  <c r="K308" i="40"/>
  <c r="J308" i="40"/>
  <c r="I308" i="40"/>
  <c r="L305" i="40"/>
  <c r="K305" i="40"/>
  <c r="K303" i="40"/>
  <c r="K302" i="40"/>
  <c r="J305" i="40"/>
  <c r="I305" i="40"/>
  <c r="L303" i="40"/>
  <c r="L302" i="40"/>
  <c r="J303" i="40"/>
  <c r="J302" i="40"/>
  <c r="I303" i="40"/>
  <c r="I302" i="40"/>
  <c r="L297" i="40"/>
  <c r="L296" i="40"/>
  <c r="K297" i="40"/>
  <c r="J297" i="40"/>
  <c r="I297" i="40"/>
  <c r="I296" i="40"/>
  <c r="K296" i="40"/>
  <c r="J296" i="40"/>
  <c r="L294" i="40"/>
  <c r="L293" i="40"/>
  <c r="K294" i="40"/>
  <c r="K293" i="40"/>
  <c r="J294" i="40"/>
  <c r="J293" i="40"/>
  <c r="I294" i="40"/>
  <c r="I293" i="40"/>
  <c r="L291" i="40"/>
  <c r="K291" i="40"/>
  <c r="K290" i="40"/>
  <c r="J291" i="40"/>
  <c r="J290" i="40"/>
  <c r="I291" i="40"/>
  <c r="L290" i="40"/>
  <c r="I290" i="40"/>
  <c r="L287" i="40"/>
  <c r="K287" i="40"/>
  <c r="J287" i="40"/>
  <c r="I287" i="40"/>
  <c r="I286" i="40"/>
  <c r="L286" i="40"/>
  <c r="K286" i="40"/>
  <c r="J286" i="40"/>
  <c r="L283" i="40"/>
  <c r="L282" i="40"/>
  <c r="K283" i="40"/>
  <c r="K282" i="40"/>
  <c r="J283" i="40"/>
  <c r="J282" i="40"/>
  <c r="I283" i="40"/>
  <c r="I282" i="40"/>
  <c r="L279" i="40"/>
  <c r="K279" i="40"/>
  <c r="K278" i="40"/>
  <c r="J279" i="40"/>
  <c r="J278" i="40"/>
  <c r="I279" i="40"/>
  <c r="L278" i="40"/>
  <c r="I278" i="40"/>
  <c r="L275" i="40"/>
  <c r="K275" i="40"/>
  <c r="J275" i="40"/>
  <c r="I275" i="40"/>
  <c r="L272" i="40"/>
  <c r="K272" i="40"/>
  <c r="J272" i="40"/>
  <c r="I272" i="40"/>
  <c r="L270" i="40"/>
  <c r="L269" i="40"/>
  <c r="K270" i="40"/>
  <c r="K269" i="40"/>
  <c r="J270" i="40"/>
  <c r="J269" i="40"/>
  <c r="I270" i="40"/>
  <c r="I269" i="40"/>
  <c r="L265" i="40"/>
  <c r="L264" i="40"/>
  <c r="K265" i="40"/>
  <c r="K264" i="40"/>
  <c r="J265" i="40"/>
  <c r="J264" i="40"/>
  <c r="I265" i="40"/>
  <c r="I264" i="40"/>
  <c r="L262" i="40"/>
  <c r="K262" i="40"/>
  <c r="K261" i="40"/>
  <c r="J262" i="40"/>
  <c r="J261" i="40"/>
  <c r="I262" i="40"/>
  <c r="L261" i="40"/>
  <c r="I261" i="40"/>
  <c r="L259" i="40"/>
  <c r="L258" i="40"/>
  <c r="K259" i="40"/>
  <c r="J259" i="40"/>
  <c r="I259" i="40"/>
  <c r="I258" i="40"/>
  <c r="K258" i="40"/>
  <c r="J258" i="40"/>
  <c r="L255" i="40"/>
  <c r="L254" i="40"/>
  <c r="K255" i="40"/>
  <c r="K254" i="40"/>
  <c r="J255" i="40"/>
  <c r="J254" i="40"/>
  <c r="I255" i="40"/>
  <c r="I254" i="40"/>
  <c r="L251" i="40"/>
  <c r="K251" i="40"/>
  <c r="K250" i="40"/>
  <c r="J251" i="40"/>
  <c r="J250" i="40"/>
  <c r="I251" i="40"/>
  <c r="L250" i="40"/>
  <c r="I250" i="40"/>
  <c r="L247" i="40"/>
  <c r="L246" i="40"/>
  <c r="K247" i="40"/>
  <c r="J247" i="40"/>
  <c r="I247" i="40"/>
  <c r="I246" i="40"/>
  <c r="K246" i="40"/>
  <c r="J246" i="40"/>
  <c r="L243" i="40"/>
  <c r="K243" i="40"/>
  <c r="J243" i="40"/>
  <c r="I243" i="40"/>
  <c r="L240" i="40"/>
  <c r="K240" i="40"/>
  <c r="J240" i="40"/>
  <c r="I240" i="40"/>
  <c r="L238" i="40"/>
  <c r="K238" i="40"/>
  <c r="K237" i="40"/>
  <c r="J238" i="40"/>
  <c r="J237" i="40"/>
  <c r="J236" i="40"/>
  <c r="I238" i="40"/>
  <c r="L237" i="40"/>
  <c r="I237" i="40"/>
  <c r="L231" i="40"/>
  <c r="L230" i="40"/>
  <c r="L229" i="40"/>
  <c r="K231" i="40"/>
  <c r="K230" i="40"/>
  <c r="K229" i="40"/>
  <c r="J231" i="40"/>
  <c r="J230" i="40"/>
  <c r="J229" i="40"/>
  <c r="I231" i="40"/>
  <c r="I230" i="40"/>
  <c r="I229" i="40"/>
  <c r="L227" i="40"/>
  <c r="L226" i="40"/>
  <c r="L225" i="40"/>
  <c r="K227" i="40"/>
  <c r="K226" i="40"/>
  <c r="K225" i="40"/>
  <c r="J227" i="40"/>
  <c r="J226" i="40"/>
  <c r="J225" i="40"/>
  <c r="I227" i="40"/>
  <c r="I226" i="40"/>
  <c r="I225" i="40"/>
  <c r="P218" i="40"/>
  <c r="O218" i="40"/>
  <c r="N218" i="40"/>
  <c r="M218" i="40"/>
  <c r="L218" i="40"/>
  <c r="L217" i="40"/>
  <c r="K218" i="40"/>
  <c r="J218" i="40"/>
  <c r="I218" i="40"/>
  <c r="I217" i="40"/>
  <c r="K217" i="40"/>
  <c r="J217" i="40"/>
  <c r="L215" i="40"/>
  <c r="L214" i="40"/>
  <c r="L213" i="40"/>
  <c r="K215" i="40"/>
  <c r="K214" i="40"/>
  <c r="K213" i="40"/>
  <c r="J215" i="40"/>
  <c r="J214" i="40"/>
  <c r="J213" i="40"/>
  <c r="I215" i="40"/>
  <c r="I214" i="40"/>
  <c r="L208" i="40"/>
  <c r="L207" i="40"/>
  <c r="L206" i="40"/>
  <c r="K208" i="40"/>
  <c r="K207" i="40"/>
  <c r="K206" i="40"/>
  <c r="J208" i="40"/>
  <c r="J207" i="40"/>
  <c r="J206" i="40"/>
  <c r="I208" i="40"/>
  <c r="I207" i="40"/>
  <c r="I206" i="40"/>
  <c r="L204" i="40"/>
  <c r="L203" i="40"/>
  <c r="K204" i="40"/>
  <c r="K203" i="40"/>
  <c r="J204" i="40"/>
  <c r="J203" i="40"/>
  <c r="I204" i="40"/>
  <c r="I203" i="40"/>
  <c r="L199" i="40"/>
  <c r="K199" i="40"/>
  <c r="K198" i="40"/>
  <c r="J199" i="40"/>
  <c r="J198" i="40"/>
  <c r="I199" i="40"/>
  <c r="L198" i="40"/>
  <c r="I198" i="40"/>
  <c r="L193" i="40"/>
  <c r="L192" i="40"/>
  <c r="K193" i="40"/>
  <c r="J193" i="40"/>
  <c r="I193" i="40"/>
  <c r="I192" i="40"/>
  <c r="I185" i="40"/>
  <c r="I184" i="40"/>
  <c r="I188" i="40"/>
  <c r="I187" i="40"/>
  <c r="I183" i="40"/>
  <c r="K192" i="40"/>
  <c r="J192" i="40"/>
  <c r="L188" i="40"/>
  <c r="L187" i="40"/>
  <c r="K188" i="40"/>
  <c r="K187" i="40"/>
  <c r="J188" i="40"/>
  <c r="J187" i="40"/>
  <c r="L185" i="40"/>
  <c r="K185" i="40"/>
  <c r="K184" i="40"/>
  <c r="K183" i="40"/>
  <c r="J185" i="40"/>
  <c r="J184" i="40"/>
  <c r="J183" i="40"/>
  <c r="J182" i="40"/>
  <c r="L184" i="40"/>
  <c r="L177" i="40"/>
  <c r="K177" i="40"/>
  <c r="J177" i="40"/>
  <c r="I177" i="40"/>
  <c r="I176" i="40"/>
  <c r="L176" i="40"/>
  <c r="K176" i="40"/>
  <c r="J176" i="40"/>
  <c r="L172" i="40"/>
  <c r="L171" i="40"/>
  <c r="L170" i="40"/>
  <c r="K172" i="40"/>
  <c r="K171" i="40"/>
  <c r="K170" i="40"/>
  <c r="J172" i="40"/>
  <c r="J171" i="40"/>
  <c r="J170" i="40"/>
  <c r="I172" i="40"/>
  <c r="I171" i="40"/>
  <c r="L168" i="40"/>
  <c r="L167" i="40"/>
  <c r="L166" i="40"/>
  <c r="K168" i="40"/>
  <c r="K167" i="40"/>
  <c r="K166" i="40"/>
  <c r="J168" i="40"/>
  <c r="J167" i="40"/>
  <c r="J166" i="40"/>
  <c r="J165" i="40"/>
  <c r="I168" i="40"/>
  <c r="I167" i="40"/>
  <c r="I166" i="40"/>
  <c r="L163" i="40"/>
  <c r="L162" i="40"/>
  <c r="K163" i="40"/>
  <c r="J163" i="40"/>
  <c r="I163" i="40"/>
  <c r="I162" i="40"/>
  <c r="K162" i="40"/>
  <c r="J162" i="40"/>
  <c r="L158" i="40"/>
  <c r="L157" i="40"/>
  <c r="K158" i="40"/>
  <c r="K157" i="40"/>
  <c r="K156" i="40"/>
  <c r="K155" i="40"/>
  <c r="J158" i="40"/>
  <c r="J157" i="40"/>
  <c r="J156" i="40"/>
  <c r="J155" i="40"/>
  <c r="I158" i="40"/>
  <c r="I157" i="40"/>
  <c r="L152" i="40"/>
  <c r="L151" i="40"/>
  <c r="L150" i="40"/>
  <c r="K152" i="40"/>
  <c r="J152" i="40"/>
  <c r="I152" i="40"/>
  <c r="I151" i="40"/>
  <c r="I150" i="40"/>
  <c r="K151" i="40"/>
  <c r="K150" i="40"/>
  <c r="J151" i="40"/>
  <c r="J150" i="40"/>
  <c r="L148" i="40"/>
  <c r="L147" i="40"/>
  <c r="K148" i="40"/>
  <c r="J148" i="40"/>
  <c r="I148" i="40"/>
  <c r="I147" i="40"/>
  <c r="K147" i="40"/>
  <c r="J147" i="40"/>
  <c r="L144" i="40"/>
  <c r="L143" i="40"/>
  <c r="L142" i="40"/>
  <c r="K144" i="40"/>
  <c r="K143" i="40"/>
  <c r="K142" i="40"/>
  <c r="J144" i="40"/>
  <c r="J143" i="40"/>
  <c r="J142" i="40"/>
  <c r="I144" i="40"/>
  <c r="I143" i="40"/>
  <c r="I142" i="40"/>
  <c r="L139" i="40"/>
  <c r="L138" i="40"/>
  <c r="L137" i="40"/>
  <c r="K139" i="40"/>
  <c r="K138" i="40"/>
  <c r="K137" i="40"/>
  <c r="J139" i="40"/>
  <c r="J138" i="40"/>
  <c r="J137" i="40"/>
  <c r="I139" i="40"/>
  <c r="I138" i="40"/>
  <c r="I137" i="40"/>
  <c r="L134" i="40"/>
  <c r="L133" i="40"/>
  <c r="L132" i="40"/>
  <c r="K134" i="40"/>
  <c r="J134" i="40"/>
  <c r="I134" i="40"/>
  <c r="I133" i="40"/>
  <c r="I132" i="40"/>
  <c r="K133" i="40"/>
  <c r="K132" i="40"/>
  <c r="J133" i="40"/>
  <c r="J132" i="40"/>
  <c r="L130" i="40"/>
  <c r="L129" i="40"/>
  <c r="L128" i="40"/>
  <c r="K130" i="40"/>
  <c r="J130" i="40"/>
  <c r="I130" i="40"/>
  <c r="I129" i="40"/>
  <c r="I128" i="40"/>
  <c r="K129" i="40"/>
  <c r="K128" i="40"/>
  <c r="J129" i="40"/>
  <c r="J128" i="40"/>
  <c r="L126" i="40"/>
  <c r="L125" i="40"/>
  <c r="L124" i="40"/>
  <c r="K126" i="40"/>
  <c r="J126" i="40"/>
  <c r="I126" i="40"/>
  <c r="I125" i="40"/>
  <c r="I124" i="40"/>
  <c r="K125" i="40"/>
  <c r="K124" i="40"/>
  <c r="J125" i="40"/>
  <c r="J124" i="40"/>
  <c r="L122" i="40"/>
  <c r="L121" i="40"/>
  <c r="L120" i="40"/>
  <c r="K122" i="40"/>
  <c r="J122" i="40"/>
  <c r="I122" i="40"/>
  <c r="I121" i="40"/>
  <c r="I120" i="40"/>
  <c r="K121" i="40"/>
  <c r="K120" i="40"/>
  <c r="J121" i="40"/>
  <c r="J120" i="40"/>
  <c r="L118" i="40"/>
  <c r="L117" i="40"/>
  <c r="L116" i="40"/>
  <c r="K118" i="40"/>
  <c r="J118" i="40"/>
  <c r="I118" i="40"/>
  <c r="I117" i="40"/>
  <c r="I116" i="40"/>
  <c r="K117" i="40"/>
  <c r="K116" i="40"/>
  <c r="J117" i="40"/>
  <c r="J116" i="40"/>
  <c r="L113" i="40"/>
  <c r="L112" i="40"/>
  <c r="L111" i="40"/>
  <c r="K113" i="40"/>
  <c r="J113" i="40"/>
  <c r="I113" i="40"/>
  <c r="I112" i="40"/>
  <c r="I111" i="40"/>
  <c r="K112" i="40"/>
  <c r="K111" i="40"/>
  <c r="J112" i="40"/>
  <c r="J111" i="40"/>
  <c r="L107" i="40"/>
  <c r="K107" i="40"/>
  <c r="K106" i="40"/>
  <c r="J107" i="40"/>
  <c r="J106" i="40"/>
  <c r="I107" i="40"/>
  <c r="L106" i="40"/>
  <c r="I106" i="40"/>
  <c r="L103" i="40"/>
  <c r="L102" i="40"/>
  <c r="L101" i="40"/>
  <c r="K103" i="40"/>
  <c r="J103" i="40"/>
  <c r="I103" i="40"/>
  <c r="I102" i="40"/>
  <c r="I101" i="40"/>
  <c r="K102" i="40"/>
  <c r="K101" i="40"/>
  <c r="J102" i="40"/>
  <c r="L98" i="40"/>
  <c r="K98" i="40"/>
  <c r="J98" i="40"/>
  <c r="I98" i="40"/>
  <c r="I97" i="40"/>
  <c r="I96" i="40"/>
  <c r="L97" i="40"/>
  <c r="K97" i="40"/>
  <c r="K96" i="40"/>
  <c r="J97" i="40"/>
  <c r="J96" i="40"/>
  <c r="L96" i="40"/>
  <c r="L93" i="40"/>
  <c r="L92" i="40"/>
  <c r="L91" i="40"/>
  <c r="K93" i="40"/>
  <c r="J93" i="40"/>
  <c r="I93" i="40"/>
  <c r="I92" i="40"/>
  <c r="I91" i="40"/>
  <c r="K92" i="40"/>
  <c r="K91" i="40"/>
  <c r="J92" i="40"/>
  <c r="J91" i="40"/>
  <c r="L86" i="40"/>
  <c r="K86" i="40"/>
  <c r="K85" i="40"/>
  <c r="K84" i="40"/>
  <c r="K83" i="40"/>
  <c r="J86" i="40"/>
  <c r="J85" i="40"/>
  <c r="J84" i="40"/>
  <c r="J83" i="40"/>
  <c r="I86" i="40"/>
  <c r="L85" i="40"/>
  <c r="L84" i="40"/>
  <c r="L83" i="40"/>
  <c r="I85" i="40"/>
  <c r="I84" i="40"/>
  <c r="I83" i="40"/>
  <c r="L81" i="40"/>
  <c r="L80" i="40"/>
  <c r="L79" i="40"/>
  <c r="K81" i="40"/>
  <c r="K80" i="40"/>
  <c r="K79" i="40"/>
  <c r="J81" i="40"/>
  <c r="J80" i="40"/>
  <c r="J79" i="40"/>
  <c r="I81" i="40"/>
  <c r="I80" i="40"/>
  <c r="I79" i="40"/>
  <c r="L75" i="40"/>
  <c r="L74" i="40"/>
  <c r="K75" i="40"/>
  <c r="K74" i="40"/>
  <c r="J75" i="40"/>
  <c r="J74" i="40"/>
  <c r="I75" i="40"/>
  <c r="I74" i="40"/>
  <c r="L70" i="40"/>
  <c r="K70" i="40"/>
  <c r="K69" i="40"/>
  <c r="J70" i="40"/>
  <c r="J69" i="40"/>
  <c r="I70" i="40"/>
  <c r="L69" i="40"/>
  <c r="I69" i="40"/>
  <c r="L65" i="40"/>
  <c r="L64" i="40"/>
  <c r="K65" i="40"/>
  <c r="J65" i="40"/>
  <c r="I65" i="40"/>
  <c r="I64" i="40"/>
  <c r="I63" i="40"/>
  <c r="I62" i="40"/>
  <c r="K64" i="40"/>
  <c r="K63" i="40"/>
  <c r="K62" i="40"/>
  <c r="J64" i="40"/>
  <c r="J63" i="40"/>
  <c r="J62" i="40"/>
  <c r="L45" i="40"/>
  <c r="K45" i="40"/>
  <c r="K44" i="40"/>
  <c r="K43" i="40"/>
  <c r="K42" i="40"/>
  <c r="J45" i="40"/>
  <c r="J44" i="40"/>
  <c r="J43" i="40"/>
  <c r="J42" i="40"/>
  <c r="I45" i="40"/>
  <c r="I44" i="40"/>
  <c r="I43" i="40"/>
  <c r="I42" i="40"/>
  <c r="L44" i="40"/>
  <c r="L43" i="40"/>
  <c r="L42" i="40"/>
  <c r="L40" i="40"/>
  <c r="L39" i="40"/>
  <c r="L38" i="40"/>
  <c r="K40" i="40"/>
  <c r="K39" i="40"/>
  <c r="K38" i="40"/>
  <c r="J40" i="40"/>
  <c r="J39" i="40"/>
  <c r="J38" i="40"/>
  <c r="I40" i="40"/>
  <c r="I39" i="40"/>
  <c r="I38" i="40"/>
  <c r="L36" i="40"/>
  <c r="K36" i="40"/>
  <c r="J36" i="40"/>
  <c r="I36" i="40"/>
  <c r="L34" i="40"/>
  <c r="K34" i="40"/>
  <c r="J34" i="40"/>
  <c r="I34" i="40"/>
  <c r="I33" i="40"/>
  <c r="I32" i="40"/>
  <c r="L33" i="40"/>
  <c r="K33" i="40"/>
  <c r="K32" i="40"/>
  <c r="K31" i="40"/>
  <c r="J33" i="40"/>
  <c r="J32" i="40"/>
  <c r="L32" i="40"/>
  <c r="L31" i="40"/>
  <c r="L362" i="3"/>
  <c r="L361" i="3"/>
  <c r="K362" i="3"/>
  <c r="K361" i="3"/>
  <c r="J362" i="3"/>
  <c r="I362" i="3"/>
  <c r="I361" i="3"/>
  <c r="J361" i="3"/>
  <c r="L359" i="3"/>
  <c r="K359" i="3"/>
  <c r="K358" i="3"/>
  <c r="J359" i="3"/>
  <c r="I359" i="3"/>
  <c r="I358" i="3"/>
  <c r="L358" i="3"/>
  <c r="J358" i="3"/>
  <c r="L356" i="3"/>
  <c r="L355" i="3"/>
  <c r="K356" i="3"/>
  <c r="J356" i="3"/>
  <c r="J355" i="3"/>
  <c r="I356" i="3"/>
  <c r="K355" i="3"/>
  <c r="I355" i="3"/>
  <c r="L352" i="3"/>
  <c r="L351" i="3"/>
  <c r="K352" i="3"/>
  <c r="K351" i="3"/>
  <c r="J352" i="3"/>
  <c r="I352" i="3"/>
  <c r="I351" i="3"/>
  <c r="J351" i="3"/>
  <c r="L348" i="3"/>
  <c r="K348" i="3"/>
  <c r="K347" i="3"/>
  <c r="J348" i="3"/>
  <c r="J347" i="3"/>
  <c r="I348" i="3"/>
  <c r="I347" i="3"/>
  <c r="L347" i="3"/>
  <c r="L344" i="3"/>
  <c r="L343" i="3"/>
  <c r="K344" i="3"/>
  <c r="J344" i="3"/>
  <c r="J343" i="3"/>
  <c r="I344" i="3"/>
  <c r="K343" i="3"/>
  <c r="I343" i="3"/>
  <c r="L340" i="3"/>
  <c r="K340" i="3"/>
  <c r="J340" i="3"/>
  <c r="I340" i="3"/>
  <c r="L337" i="3"/>
  <c r="K337" i="3"/>
  <c r="J337" i="3"/>
  <c r="I337" i="3"/>
  <c r="P335" i="3"/>
  <c r="O335" i="3"/>
  <c r="N335" i="3"/>
  <c r="M335" i="3"/>
  <c r="L335" i="3"/>
  <c r="L334" i="3"/>
  <c r="L333" i="3"/>
  <c r="K335" i="3"/>
  <c r="K334" i="3"/>
  <c r="K333" i="3"/>
  <c r="J335" i="3"/>
  <c r="I335" i="3"/>
  <c r="I334" i="3"/>
  <c r="J334" i="3"/>
  <c r="L330" i="3"/>
  <c r="L329" i="3"/>
  <c r="K330" i="3"/>
  <c r="K329" i="3"/>
  <c r="J330" i="3"/>
  <c r="I330" i="3"/>
  <c r="I329" i="3"/>
  <c r="J329" i="3"/>
  <c r="L327" i="3"/>
  <c r="K327" i="3"/>
  <c r="K326" i="3"/>
  <c r="J327" i="3"/>
  <c r="J326" i="3"/>
  <c r="I327" i="3"/>
  <c r="I326" i="3"/>
  <c r="L326" i="3"/>
  <c r="L324" i="3"/>
  <c r="L323" i="3"/>
  <c r="K324" i="3"/>
  <c r="J324" i="3"/>
  <c r="J323" i="3"/>
  <c r="I324" i="3"/>
  <c r="K323" i="3"/>
  <c r="I323" i="3"/>
  <c r="L320" i="3"/>
  <c r="L319" i="3"/>
  <c r="K320" i="3"/>
  <c r="K319" i="3"/>
  <c r="J320" i="3"/>
  <c r="I320" i="3"/>
  <c r="I319" i="3"/>
  <c r="J319" i="3"/>
  <c r="L316" i="3"/>
  <c r="K316" i="3"/>
  <c r="K315" i="3"/>
  <c r="J316" i="3"/>
  <c r="I316" i="3"/>
  <c r="I315" i="3"/>
  <c r="L315" i="3"/>
  <c r="J315" i="3"/>
  <c r="L312" i="3"/>
  <c r="L311" i="3"/>
  <c r="K312" i="3"/>
  <c r="J312" i="3"/>
  <c r="J311" i="3"/>
  <c r="I312" i="3"/>
  <c r="K311" i="3"/>
  <c r="I311" i="3"/>
  <c r="L308" i="3"/>
  <c r="K308" i="3"/>
  <c r="J308" i="3"/>
  <c r="I308" i="3"/>
  <c r="L305" i="3"/>
  <c r="K305" i="3"/>
  <c r="J305" i="3"/>
  <c r="J303" i="3"/>
  <c r="J302" i="3"/>
  <c r="I305" i="3"/>
  <c r="L303" i="3"/>
  <c r="K303" i="3"/>
  <c r="K302" i="3"/>
  <c r="K301" i="3"/>
  <c r="I303" i="3"/>
  <c r="I302" i="3"/>
  <c r="L302" i="3"/>
  <c r="L297" i="3"/>
  <c r="L296" i="3"/>
  <c r="K297" i="3"/>
  <c r="K296" i="3"/>
  <c r="J297" i="3"/>
  <c r="I297" i="3"/>
  <c r="I296" i="3"/>
  <c r="J296" i="3"/>
  <c r="L294" i="3"/>
  <c r="K294" i="3"/>
  <c r="K293" i="3"/>
  <c r="J294" i="3"/>
  <c r="I294" i="3"/>
  <c r="I293" i="3"/>
  <c r="L293" i="3"/>
  <c r="J293" i="3"/>
  <c r="L291" i="3"/>
  <c r="L290" i="3"/>
  <c r="K291" i="3"/>
  <c r="J291" i="3"/>
  <c r="J290" i="3"/>
  <c r="I291" i="3"/>
  <c r="K290" i="3"/>
  <c r="I290" i="3"/>
  <c r="L287" i="3"/>
  <c r="L286" i="3"/>
  <c r="K287" i="3"/>
  <c r="K286" i="3"/>
  <c r="J287" i="3"/>
  <c r="I287" i="3"/>
  <c r="I286" i="3"/>
  <c r="J286" i="3"/>
  <c r="L283" i="3"/>
  <c r="K283" i="3"/>
  <c r="K282" i="3"/>
  <c r="J283" i="3"/>
  <c r="I283" i="3"/>
  <c r="I282" i="3"/>
  <c r="L282" i="3"/>
  <c r="J282" i="3"/>
  <c r="L279" i="3"/>
  <c r="L278" i="3"/>
  <c r="K279" i="3"/>
  <c r="J279" i="3"/>
  <c r="J278" i="3"/>
  <c r="I279" i="3"/>
  <c r="K278" i="3"/>
  <c r="I278" i="3"/>
  <c r="L275" i="3"/>
  <c r="K275" i="3"/>
  <c r="J275" i="3"/>
  <c r="I275" i="3"/>
  <c r="L272" i="3"/>
  <c r="K272" i="3"/>
  <c r="J272" i="3"/>
  <c r="I272" i="3"/>
  <c r="L270" i="3"/>
  <c r="K270" i="3"/>
  <c r="K269" i="3"/>
  <c r="J270" i="3"/>
  <c r="I270" i="3"/>
  <c r="I269" i="3"/>
  <c r="I268" i="3"/>
  <c r="L269" i="3"/>
  <c r="L268" i="3"/>
  <c r="J269" i="3"/>
  <c r="L265" i="3"/>
  <c r="K265" i="3"/>
  <c r="K264" i="3"/>
  <c r="J265" i="3"/>
  <c r="I265" i="3"/>
  <c r="I264" i="3"/>
  <c r="L264" i="3"/>
  <c r="J264" i="3"/>
  <c r="L262" i="3"/>
  <c r="L261" i="3"/>
  <c r="K262" i="3"/>
  <c r="J262" i="3"/>
  <c r="J261" i="3"/>
  <c r="I262" i="3"/>
  <c r="K261" i="3"/>
  <c r="I261" i="3"/>
  <c r="L259" i="3"/>
  <c r="L258" i="3"/>
  <c r="K259" i="3"/>
  <c r="K258" i="3"/>
  <c r="J259" i="3"/>
  <c r="I259" i="3"/>
  <c r="I258" i="3"/>
  <c r="J258" i="3"/>
  <c r="L255" i="3"/>
  <c r="K255" i="3"/>
  <c r="K254" i="3"/>
  <c r="J255" i="3"/>
  <c r="I255" i="3"/>
  <c r="I254" i="3"/>
  <c r="L254" i="3"/>
  <c r="J254" i="3"/>
  <c r="L251" i="3"/>
  <c r="L250" i="3"/>
  <c r="K251" i="3"/>
  <c r="J251" i="3"/>
  <c r="J250" i="3"/>
  <c r="I251" i="3"/>
  <c r="K250" i="3"/>
  <c r="I250" i="3"/>
  <c r="L247" i="3"/>
  <c r="L246" i="3"/>
  <c r="K247" i="3"/>
  <c r="K246" i="3"/>
  <c r="J247" i="3"/>
  <c r="I247" i="3"/>
  <c r="I246" i="3"/>
  <c r="J246" i="3"/>
  <c r="L243" i="3"/>
  <c r="K243" i="3"/>
  <c r="J243" i="3"/>
  <c r="I243" i="3"/>
  <c r="L240" i="3"/>
  <c r="K240" i="3"/>
  <c r="J240" i="3"/>
  <c r="I240" i="3"/>
  <c r="L238" i="3"/>
  <c r="L237" i="3"/>
  <c r="K238" i="3"/>
  <c r="J238" i="3"/>
  <c r="J237" i="3"/>
  <c r="J236" i="3"/>
  <c r="I238" i="3"/>
  <c r="K237" i="3"/>
  <c r="K236" i="3"/>
  <c r="I237" i="3"/>
  <c r="L231" i="3"/>
  <c r="K231" i="3"/>
  <c r="K230" i="3"/>
  <c r="K229" i="3"/>
  <c r="J231" i="3"/>
  <c r="I231" i="3"/>
  <c r="I230" i="3"/>
  <c r="I229" i="3"/>
  <c r="L230" i="3"/>
  <c r="L229" i="3"/>
  <c r="J230" i="3"/>
  <c r="J229" i="3"/>
  <c r="L227" i="3"/>
  <c r="K227" i="3"/>
  <c r="K226" i="3"/>
  <c r="K225" i="3"/>
  <c r="J227" i="3"/>
  <c r="I227" i="3"/>
  <c r="I226" i="3"/>
  <c r="I225" i="3"/>
  <c r="L226" i="3"/>
  <c r="L225" i="3"/>
  <c r="J226" i="3"/>
  <c r="J225" i="3"/>
  <c r="P218" i="3"/>
  <c r="O218" i="3"/>
  <c r="N218" i="3"/>
  <c r="M218" i="3"/>
  <c r="L218" i="3"/>
  <c r="L217" i="3"/>
  <c r="K218" i="3"/>
  <c r="K217" i="3"/>
  <c r="J218" i="3"/>
  <c r="I218" i="3"/>
  <c r="I217" i="3"/>
  <c r="J217" i="3"/>
  <c r="L215" i="3"/>
  <c r="K215" i="3"/>
  <c r="K214" i="3"/>
  <c r="J215" i="3"/>
  <c r="I215" i="3"/>
  <c r="I214" i="3"/>
  <c r="L214" i="3"/>
  <c r="J214" i="3"/>
  <c r="J213" i="3"/>
  <c r="L208" i="3"/>
  <c r="K208" i="3"/>
  <c r="K207" i="3"/>
  <c r="K206" i="3"/>
  <c r="J208" i="3"/>
  <c r="J207" i="3"/>
  <c r="J206" i="3"/>
  <c r="I208" i="3"/>
  <c r="I207" i="3"/>
  <c r="I206" i="3"/>
  <c r="L207" i="3"/>
  <c r="L206" i="3"/>
  <c r="L204" i="3"/>
  <c r="K204" i="3"/>
  <c r="K203" i="3"/>
  <c r="J204" i="3"/>
  <c r="J203" i="3"/>
  <c r="I204" i="3"/>
  <c r="I203" i="3"/>
  <c r="L203" i="3"/>
  <c r="L199" i="3"/>
  <c r="L198" i="3"/>
  <c r="K199" i="3"/>
  <c r="J199" i="3"/>
  <c r="J198" i="3"/>
  <c r="I199" i="3"/>
  <c r="K198" i="3"/>
  <c r="I198" i="3"/>
  <c r="L193" i="3"/>
  <c r="L192" i="3"/>
  <c r="K193" i="3"/>
  <c r="K192" i="3"/>
  <c r="J193" i="3"/>
  <c r="I193" i="3"/>
  <c r="I192" i="3"/>
  <c r="J192" i="3"/>
  <c r="L188" i="3"/>
  <c r="K188" i="3"/>
  <c r="K187" i="3"/>
  <c r="J188" i="3"/>
  <c r="J187" i="3"/>
  <c r="I188" i="3"/>
  <c r="I187" i="3"/>
  <c r="L187" i="3"/>
  <c r="L185" i="3"/>
  <c r="L184" i="3"/>
  <c r="K185" i="3"/>
  <c r="J185" i="3"/>
  <c r="J184" i="3"/>
  <c r="J183" i="3"/>
  <c r="J182" i="3"/>
  <c r="I185" i="3"/>
  <c r="K184" i="3"/>
  <c r="I184" i="3"/>
  <c r="L177" i="3"/>
  <c r="L176" i="3"/>
  <c r="K177" i="3"/>
  <c r="K176" i="3"/>
  <c r="J177" i="3"/>
  <c r="I177" i="3"/>
  <c r="I176" i="3"/>
  <c r="J176" i="3"/>
  <c r="L172" i="3"/>
  <c r="K172" i="3"/>
  <c r="K171" i="3"/>
  <c r="K170" i="3"/>
  <c r="J172" i="3"/>
  <c r="J171" i="3"/>
  <c r="J170" i="3"/>
  <c r="I172" i="3"/>
  <c r="I171" i="3"/>
  <c r="I170" i="3"/>
  <c r="L171" i="3"/>
  <c r="L168" i="3"/>
  <c r="K168" i="3"/>
  <c r="K167" i="3"/>
  <c r="K166" i="3"/>
  <c r="J168" i="3"/>
  <c r="J167" i="3"/>
  <c r="J166" i="3"/>
  <c r="I168" i="3"/>
  <c r="I167" i="3"/>
  <c r="I166" i="3"/>
  <c r="L167" i="3"/>
  <c r="L166" i="3"/>
  <c r="L163" i="3"/>
  <c r="L162" i="3"/>
  <c r="K163" i="3"/>
  <c r="K162" i="3"/>
  <c r="J163" i="3"/>
  <c r="I163" i="3"/>
  <c r="I162" i="3"/>
  <c r="J162" i="3"/>
  <c r="L158" i="3"/>
  <c r="K158" i="3"/>
  <c r="K157" i="3"/>
  <c r="K156" i="3"/>
  <c r="K155" i="3"/>
  <c r="J158" i="3"/>
  <c r="J157" i="3"/>
  <c r="J156" i="3"/>
  <c r="J155" i="3"/>
  <c r="I158" i="3"/>
  <c r="I157" i="3"/>
  <c r="L157" i="3"/>
  <c r="L156" i="3"/>
  <c r="L155" i="3"/>
  <c r="L152" i="3"/>
  <c r="L151" i="3"/>
  <c r="L150" i="3"/>
  <c r="K152" i="3"/>
  <c r="K151" i="3"/>
  <c r="K150" i="3"/>
  <c r="J152" i="3"/>
  <c r="I152" i="3"/>
  <c r="I151" i="3"/>
  <c r="I150" i="3"/>
  <c r="J151" i="3"/>
  <c r="J150" i="3"/>
  <c r="L148" i="3"/>
  <c r="L147" i="3"/>
  <c r="K148" i="3"/>
  <c r="K147" i="3"/>
  <c r="J148" i="3"/>
  <c r="I148" i="3"/>
  <c r="I147" i="3"/>
  <c r="J147" i="3"/>
  <c r="L144" i="3"/>
  <c r="K144" i="3"/>
  <c r="K143" i="3"/>
  <c r="K142" i="3"/>
  <c r="J144" i="3"/>
  <c r="I144" i="3"/>
  <c r="I143" i="3"/>
  <c r="I142" i="3"/>
  <c r="L143" i="3"/>
  <c r="L142" i="3"/>
  <c r="J143" i="3"/>
  <c r="J142" i="3"/>
  <c r="L139" i="3"/>
  <c r="K139" i="3"/>
  <c r="K138" i="3"/>
  <c r="K137" i="3"/>
  <c r="K136" i="3"/>
  <c r="J139" i="3"/>
  <c r="I139" i="3"/>
  <c r="I138" i="3"/>
  <c r="I137" i="3"/>
  <c r="L138" i="3"/>
  <c r="L137" i="3"/>
  <c r="J138" i="3"/>
  <c r="J137" i="3"/>
  <c r="J136" i="3"/>
  <c r="L134" i="3"/>
  <c r="L133" i="3"/>
  <c r="L132" i="3"/>
  <c r="K134" i="3"/>
  <c r="K133" i="3"/>
  <c r="K132" i="3"/>
  <c r="J134" i="3"/>
  <c r="I134" i="3"/>
  <c r="I133" i="3"/>
  <c r="I132" i="3"/>
  <c r="J133" i="3"/>
  <c r="J132" i="3"/>
  <c r="L130" i="3"/>
  <c r="L129" i="3"/>
  <c r="L128" i="3"/>
  <c r="K130" i="3"/>
  <c r="K129" i="3"/>
  <c r="K128" i="3"/>
  <c r="J130" i="3"/>
  <c r="I130" i="3"/>
  <c r="I129" i="3"/>
  <c r="I128" i="3"/>
  <c r="J129" i="3"/>
  <c r="J128" i="3"/>
  <c r="L126" i="3"/>
  <c r="L125" i="3"/>
  <c r="L124" i="3"/>
  <c r="K126" i="3"/>
  <c r="K125" i="3"/>
  <c r="K124" i="3"/>
  <c r="J126" i="3"/>
  <c r="I126" i="3"/>
  <c r="I125" i="3"/>
  <c r="I124" i="3"/>
  <c r="J125" i="3"/>
  <c r="J124" i="3"/>
  <c r="L122" i="3"/>
  <c r="L121" i="3"/>
  <c r="L120" i="3"/>
  <c r="K122" i="3"/>
  <c r="K121" i="3"/>
  <c r="K120" i="3"/>
  <c r="J122" i="3"/>
  <c r="I122" i="3"/>
  <c r="I121" i="3"/>
  <c r="I120" i="3"/>
  <c r="J121" i="3"/>
  <c r="J120" i="3"/>
  <c r="L118" i="3"/>
  <c r="L117" i="3"/>
  <c r="L116" i="3"/>
  <c r="K118" i="3"/>
  <c r="K117" i="3"/>
  <c r="K116" i="3"/>
  <c r="J118" i="3"/>
  <c r="I118" i="3"/>
  <c r="I117" i="3"/>
  <c r="I116" i="3"/>
  <c r="J117" i="3"/>
  <c r="J116" i="3"/>
  <c r="L113" i="3"/>
  <c r="L112" i="3"/>
  <c r="L111" i="3"/>
  <c r="K113" i="3"/>
  <c r="K112" i="3"/>
  <c r="K111" i="3"/>
  <c r="J113" i="3"/>
  <c r="I113" i="3"/>
  <c r="I112" i="3"/>
  <c r="I111" i="3"/>
  <c r="J112" i="3"/>
  <c r="J111" i="3"/>
  <c r="L107" i="3"/>
  <c r="L106" i="3"/>
  <c r="K107" i="3"/>
  <c r="J107" i="3"/>
  <c r="J106" i="3"/>
  <c r="I107" i="3"/>
  <c r="K106" i="3"/>
  <c r="I106" i="3"/>
  <c r="L103" i="3"/>
  <c r="L102" i="3"/>
  <c r="K103" i="3"/>
  <c r="K102" i="3"/>
  <c r="K101" i="3"/>
  <c r="J103" i="3"/>
  <c r="I103" i="3"/>
  <c r="I102" i="3"/>
  <c r="I101" i="3"/>
  <c r="J102" i="3"/>
  <c r="J101" i="3"/>
  <c r="L98" i="3"/>
  <c r="L97" i="3"/>
  <c r="L96" i="3"/>
  <c r="K98" i="3"/>
  <c r="K97" i="3"/>
  <c r="K96" i="3"/>
  <c r="J98" i="3"/>
  <c r="I98" i="3"/>
  <c r="I97" i="3"/>
  <c r="I96" i="3"/>
  <c r="J97" i="3"/>
  <c r="J96" i="3"/>
  <c r="L93" i="3"/>
  <c r="L92" i="3"/>
  <c r="L91" i="3"/>
  <c r="K93" i="3"/>
  <c r="K92" i="3"/>
  <c r="K91" i="3"/>
  <c r="J93" i="3"/>
  <c r="I93" i="3"/>
  <c r="I92" i="3"/>
  <c r="I91" i="3"/>
  <c r="I90" i="3"/>
  <c r="J92" i="3"/>
  <c r="J91" i="3"/>
  <c r="L86" i="3"/>
  <c r="L85" i="3"/>
  <c r="L84" i="3"/>
  <c r="L83" i="3"/>
  <c r="K86" i="3"/>
  <c r="J86" i="3"/>
  <c r="J85" i="3"/>
  <c r="J84" i="3"/>
  <c r="J83" i="3"/>
  <c r="I86" i="3"/>
  <c r="K85" i="3"/>
  <c r="K84" i="3"/>
  <c r="K83" i="3"/>
  <c r="I85" i="3"/>
  <c r="I84" i="3"/>
  <c r="I83" i="3"/>
  <c r="L81" i="3"/>
  <c r="K81" i="3"/>
  <c r="K80" i="3"/>
  <c r="K79" i="3"/>
  <c r="J81" i="3"/>
  <c r="I81" i="3"/>
  <c r="I80" i="3"/>
  <c r="I79" i="3"/>
  <c r="L80" i="3"/>
  <c r="L79" i="3"/>
  <c r="J80" i="3"/>
  <c r="J79" i="3"/>
  <c r="L75" i="3"/>
  <c r="K75" i="3"/>
  <c r="K74" i="3"/>
  <c r="J75" i="3"/>
  <c r="I75" i="3"/>
  <c r="I74" i="3"/>
  <c r="L74" i="3"/>
  <c r="J74" i="3"/>
  <c r="L70" i="3"/>
  <c r="L69" i="3"/>
  <c r="K70" i="3"/>
  <c r="J70" i="3"/>
  <c r="J69" i="3"/>
  <c r="I70" i="3"/>
  <c r="K69" i="3"/>
  <c r="I69" i="3"/>
  <c r="L65" i="3"/>
  <c r="L64" i="3"/>
  <c r="K65" i="3"/>
  <c r="K64" i="3"/>
  <c r="K63" i="3"/>
  <c r="K62" i="3"/>
  <c r="J65" i="3"/>
  <c r="I65" i="3"/>
  <c r="I64" i="3"/>
  <c r="I63" i="3"/>
  <c r="I62" i="3"/>
  <c r="J64" i="3"/>
  <c r="J63" i="3"/>
  <c r="J62" i="3"/>
  <c r="L45" i="3"/>
  <c r="L44" i="3"/>
  <c r="L43" i="3"/>
  <c r="L42" i="3"/>
  <c r="K45" i="3"/>
  <c r="J45" i="3"/>
  <c r="J44" i="3"/>
  <c r="J43" i="3"/>
  <c r="J42" i="3"/>
  <c r="I45" i="3"/>
  <c r="K44" i="3"/>
  <c r="K43" i="3"/>
  <c r="K42" i="3"/>
  <c r="I44" i="3"/>
  <c r="I43" i="3"/>
  <c r="I42" i="3"/>
  <c r="L40" i="3"/>
  <c r="K40" i="3"/>
  <c r="K39" i="3"/>
  <c r="K38" i="3"/>
  <c r="J40" i="3"/>
  <c r="I40" i="3"/>
  <c r="I39" i="3"/>
  <c r="I38" i="3"/>
  <c r="L39" i="3"/>
  <c r="L38" i="3"/>
  <c r="J39" i="3"/>
  <c r="J38" i="3"/>
  <c r="L36" i="3"/>
  <c r="K36" i="3"/>
  <c r="J36" i="3"/>
  <c r="I36" i="3"/>
  <c r="L34" i="3"/>
  <c r="L33" i="3"/>
  <c r="L32" i="3"/>
  <c r="K34" i="3"/>
  <c r="K33" i="3"/>
  <c r="K32" i="3"/>
  <c r="J34" i="3"/>
  <c r="I34" i="3"/>
  <c r="I33" i="3"/>
  <c r="I32" i="3"/>
  <c r="J33" i="3"/>
  <c r="J32" i="3"/>
  <c r="J31" i="3"/>
  <c r="L362" i="5"/>
  <c r="L361" i="5"/>
  <c r="K362" i="5"/>
  <c r="K361" i="5"/>
  <c r="J362" i="5"/>
  <c r="J361" i="5"/>
  <c r="I362" i="5"/>
  <c r="I361" i="5"/>
  <c r="L359" i="5"/>
  <c r="L358" i="5"/>
  <c r="K359" i="5"/>
  <c r="K358" i="5"/>
  <c r="J359" i="5"/>
  <c r="J358" i="5"/>
  <c r="I359" i="5"/>
  <c r="I358" i="5"/>
  <c r="L356" i="5"/>
  <c r="L355" i="5"/>
  <c r="K356" i="5"/>
  <c r="K355" i="5"/>
  <c r="J356" i="5"/>
  <c r="J355" i="5"/>
  <c r="I356" i="5"/>
  <c r="I355" i="5"/>
  <c r="L352" i="5"/>
  <c r="L351" i="5"/>
  <c r="K352" i="5"/>
  <c r="K351" i="5"/>
  <c r="J352" i="5"/>
  <c r="I352" i="5"/>
  <c r="J351" i="5"/>
  <c r="I351" i="5"/>
  <c r="L348" i="5"/>
  <c r="L347" i="5"/>
  <c r="K348" i="5"/>
  <c r="K347" i="5"/>
  <c r="J348" i="5"/>
  <c r="J347" i="5"/>
  <c r="I348" i="5"/>
  <c r="I347" i="5"/>
  <c r="L344" i="5"/>
  <c r="L343" i="5"/>
  <c r="K344" i="5"/>
  <c r="J344" i="5"/>
  <c r="J343" i="5"/>
  <c r="I344" i="5"/>
  <c r="I343" i="5"/>
  <c r="K343" i="5"/>
  <c r="L340" i="5"/>
  <c r="K340" i="5"/>
  <c r="J340" i="5"/>
  <c r="I340" i="5"/>
  <c r="L337" i="5"/>
  <c r="K337" i="5"/>
  <c r="J337" i="5"/>
  <c r="I337" i="5"/>
  <c r="P335" i="5"/>
  <c r="O335" i="5"/>
  <c r="N335" i="5"/>
  <c r="M335" i="5"/>
  <c r="L335" i="5"/>
  <c r="K335" i="5"/>
  <c r="K334" i="5"/>
  <c r="J335" i="5"/>
  <c r="J334" i="5"/>
  <c r="I335" i="5"/>
  <c r="I334" i="5"/>
  <c r="L334" i="5"/>
  <c r="L330" i="5"/>
  <c r="L329" i="5"/>
  <c r="K330" i="5"/>
  <c r="K329" i="5"/>
  <c r="J330" i="5"/>
  <c r="J329" i="5"/>
  <c r="I330" i="5"/>
  <c r="I329" i="5"/>
  <c r="L327" i="5"/>
  <c r="L326" i="5"/>
  <c r="K327" i="5"/>
  <c r="K326" i="5"/>
  <c r="J327" i="5"/>
  <c r="J326" i="5"/>
  <c r="I327" i="5"/>
  <c r="I326" i="5"/>
  <c r="L324" i="5"/>
  <c r="L323" i="5"/>
  <c r="K324" i="5"/>
  <c r="K323" i="5"/>
  <c r="J324" i="5"/>
  <c r="J323" i="5"/>
  <c r="I324" i="5"/>
  <c r="I323" i="5"/>
  <c r="L320" i="5"/>
  <c r="L319" i="5"/>
  <c r="K320" i="5"/>
  <c r="K319" i="5"/>
  <c r="J320" i="5"/>
  <c r="J319" i="5"/>
  <c r="I320" i="5"/>
  <c r="I319" i="5"/>
  <c r="L316" i="5"/>
  <c r="L315" i="5"/>
  <c r="K316" i="5"/>
  <c r="K315" i="5"/>
  <c r="J316" i="5"/>
  <c r="J315" i="5"/>
  <c r="I316" i="5"/>
  <c r="I315" i="5"/>
  <c r="L312" i="5"/>
  <c r="L311" i="5"/>
  <c r="K312" i="5"/>
  <c r="K311" i="5"/>
  <c r="J312" i="5"/>
  <c r="J311" i="5"/>
  <c r="I312" i="5"/>
  <c r="I311" i="5"/>
  <c r="L308" i="5"/>
  <c r="K308" i="5"/>
  <c r="J308" i="5"/>
  <c r="I308" i="5"/>
  <c r="L305" i="5"/>
  <c r="K305" i="5"/>
  <c r="J305" i="5"/>
  <c r="I305" i="5"/>
  <c r="I302" i="5"/>
  <c r="L303" i="5"/>
  <c r="L302" i="5"/>
  <c r="K303" i="5"/>
  <c r="K302" i="5"/>
  <c r="J303" i="5"/>
  <c r="J302" i="5"/>
  <c r="I303" i="5"/>
  <c r="L297" i="5"/>
  <c r="K297" i="5"/>
  <c r="K296" i="5"/>
  <c r="J297" i="5"/>
  <c r="J296" i="5"/>
  <c r="I297" i="5"/>
  <c r="I296" i="5"/>
  <c r="L296" i="5"/>
  <c r="L294" i="5"/>
  <c r="L293" i="5"/>
  <c r="K294" i="5"/>
  <c r="K293" i="5"/>
  <c r="J294" i="5"/>
  <c r="J293" i="5"/>
  <c r="I294" i="5"/>
  <c r="I293" i="5"/>
  <c r="L291" i="5"/>
  <c r="L290" i="5"/>
  <c r="K291" i="5"/>
  <c r="K290" i="5"/>
  <c r="J291" i="5"/>
  <c r="J290" i="5"/>
  <c r="I291" i="5"/>
  <c r="I290" i="5"/>
  <c r="L287" i="5"/>
  <c r="K287" i="5"/>
  <c r="K286" i="5"/>
  <c r="J287" i="5"/>
  <c r="I287" i="5"/>
  <c r="I286" i="5"/>
  <c r="L286" i="5"/>
  <c r="J286" i="5"/>
  <c r="L283" i="5"/>
  <c r="L282" i="5"/>
  <c r="K283" i="5"/>
  <c r="K282" i="5"/>
  <c r="J283" i="5"/>
  <c r="J282" i="5"/>
  <c r="I283" i="5"/>
  <c r="I282" i="5"/>
  <c r="L279" i="5"/>
  <c r="L278" i="5"/>
  <c r="K279" i="5"/>
  <c r="J279" i="5"/>
  <c r="J278" i="5"/>
  <c r="I279" i="5"/>
  <c r="I278" i="5"/>
  <c r="K278" i="5"/>
  <c r="L275" i="5"/>
  <c r="K275" i="5"/>
  <c r="J275" i="5"/>
  <c r="I275" i="5"/>
  <c r="L272" i="5"/>
  <c r="K272" i="5"/>
  <c r="J272" i="5"/>
  <c r="I272" i="5"/>
  <c r="L270" i="5"/>
  <c r="L269" i="5"/>
  <c r="K270" i="5"/>
  <c r="K269" i="5"/>
  <c r="J270" i="5"/>
  <c r="J269" i="5"/>
  <c r="I270" i="5"/>
  <c r="I269" i="5"/>
  <c r="L265" i="5"/>
  <c r="L264" i="5"/>
  <c r="K265" i="5"/>
  <c r="K264" i="5"/>
  <c r="J265" i="5"/>
  <c r="J264" i="5"/>
  <c r="I265" i="5"/>
  <c r="I264" i="5"/>
  <c r="L262" i="5"/>
  <c r="L261" i="5"/>
  <c r="K262" i="5"/>
  <c r="J262" i="5"/>
  <c r="J261" i="5"/>
  <c r="I262" i="5"/>
  <c r="I261" i="5"/>
  <c r="K261" i="5"/>
  <c r="L259" i="5"/>
  <c r="L258" i="5"/>
  <c r="K259" i="5"/>
  <c r="K258" i="5"/>
  <c r="J259" i="5"/>
  <c r="I259" i="5"/>
  <c r="I258" i="5"/>
  <c r="J258" i="5"/>
  <c r="L255" i="5"/>
  <c r="L254" i="5"/>
  <c r="K255" i="5"/>
  <c r="K254" i="5"/>
  <c r="J255" i="5"/>
  <c r="J254" i="5"/>
  <c r="I255" i="5"/>
  <c r="I254" i="5"/>
  <c r="L251" i="5"/>
  <c r="L250" i="5"/>
  <c r="K251" i="5"/>
  <c r="K250" i="5"/>
  <c r="J251" i="5"/>
  <c r="J250" i="5"/>
  <c r="I251" i="5"/>
  <c r="I250" i="5"/>
  <c r="L247" i="5"/>
  <c r="K247" i="5"/>
  <c r="K246" i="5"/>
  <c r="J247" i="5"/>
  <c r="I247" i="5"/>
  <c r="L246" i="5"/>
  <c r="J246" i="5"/>
  <c r="I246" i="5"/>
  <c r="L243" i="5"/>
  <c r="K243" i="5"/>
  <c r="J243" i="5"/>
  <c r="I243" i="5"/>
  <c r="L240" i="5"/>
  <c r="K240" i="5"/>
  <c r="J240" i="5"/>
  <c r="I240" i="5"/>
  <c r="L238" i="5"/>
  <c r="L237" i="5"/>
  <c r="K238" i="5"/>
  <c r="J238" i="5"/>
  <c r="J237" i="5"/>
  <c r="I238" i="5"/>
  <c r="I237" i="5"/>
  <c r="K237" i="5"/>
  <c r="L231" i="5"/>
  <c r="L230" i="5"/>
  <c r="L229" i="5"/>
  <c r="K231" i="5"/>
  <c r="K230" i="5"/>
  <c r="K229" i="5"/>
  <c r="J231" i="5"/>
  <c r="J230" i="5"/>
  <c r="J229" i="5"/>
  <c r="I231" i="5"/>
  <c r="I230" i="5"/>
  <c r="I229" i="5"/>
  <c r="L227" i="5"/>
  <c r="L226" i="5"/>
  <c r="L225" i="5"/>
  <c r="K227" i="5"/>
  <c r="K226" i="5"/>
  <c r="K225" i="5"/>
  <c r="J227" i="5"/>
  <c r="J226" i="5"/>
  <c r="J225" i="5"/>
  <c r="I227" i="5"/>
  <c r="I226" i="5"/>
  <c r="I225" i="5"/>
  <c r="P218" i="5"/>
  <c r="O218" i="5"/>
  <c r="N218" i="5"/>
  <c r="M218" i="5"/>
  <c r="L218" i="5"/>
  <c r="L217" i="5"/>
  <c r="K218" i="5"/>
  <c r="K217" i="5"/>
  <c r="J218" i="5"/>
  <c r="J217" i="5"/>
  <c r="I218" i="5"/>
  <c r="I217" i="5"/>
  <c r="L215" i="5"/>
  <c r="L214" i="5"/>
  <c r="K215" i="5"/>
  <c r="K214" i="5"/>
  <c r="K213" i="5"/>
  <c r="J215" i="5"/>
  <c r="J214" i="5"/>
  <c r="I215" i="5"/>
  <c r="I214" i="5"/>
  <c r="L208" i="5"/>
  <c r="L207" i="5"/>
  <c r="L206" i="5"/>
  <c r="K208" i="5"/>
  <c r="K207" i="5"/>
  <c r="K206" i="5"/>
  <c r="J208" i="5"/>
  <c r="J207" i="5"/>
  <c r="J206" i="5"/>
  <c r="I208" i="5"/>
  <c r="I207" i="5"/>
  <c r="I206" i="5"/>
  <c r="L204" i="5"/>
  <c r="L203" i="5"/>
  <c r="K204" i="5"/>
  <c r="K203" i="5"/>
  <c r="J204" i="5"/>
  <c r="J203" i="5"/>
  <c r="I204" i="5"/>
  <c r="I203" i="5"/>
  <c r="L199" i="5"/>
  <c r="L198" i="5"/>
  <c r="K199" i="5"/>
  <c r="K198" i="5"/>
  <c r="J199" i="5"/>
  <c r="J198" i="5"/>
  <c r="I199" i="5"/>
  <c r="I198" i="5"/>
  <c r="L193" i="5"/>
  <c r="L192" i="5"/>
  <c r="K193" i="5"/>
  <c r="K192" i="5"/>
  <c r="J193" i="5"/>
  <c r="J192" i="5"/>
  <c r="I193" i="5"/>
  <c r="I192" i="5"/>
  <c r="L188" i="5"/>
  <c r="L187" i="5"/>
  <c r="K188" i="5"/>
  <c r="K187" i="5"/>
  <c r="J188" i="5"/>
  <c r="J187" i="5"/>
  <c r="I188" i="5"/>
  <c r="I187" i="5"/>
  <c r="L185" i="5"/>
  <c r="L184" i="5"/>
  <c r="K185" i="5"/>
  <c r="J185" i="5"/>
  <c r="J184" i="5"/>
  <c r="I185" i="5"/>
  <c r="I184" i="5"/>
  <c r="K184" i="5"/>
  <c r="L177" i="5"/>
  <c r="K177" i="5"/>
  <c r="J177" i="5"/>
  <c r="J176" i="5"/>
  <c r="I177" i="5"/>
  <c r="I176" i="5"/>
  <c r="L176" i="5"/>
  <c r="K176" i="5"/>
  <c r="L172" i="5"/>
  <c r="L171" i="5"/>
  <c r="K172" i="5"/>
  <c r="K171" i="5"/>
  <c r="K170" i="5"/>
  <c r="J172" i="5"/>
  <c r="J171" i="5"/>
  <c r="I172" i="5"/>
  <c r="I171" i="5"/>
  <c r="L168" i="5"/>
  <c r="L167" i="5"/>
  <c r="L166" i="5"/>
  <c r="K168" i="5"/>
  <c r="K167" i="5"/>
  <c r="K166" i="5"/>
  <c r="J168" i="5"/>
  <c r="J167" i="5"/>
  <c r="J166" i="5"/>
  <c r="I168" i="5"/>
  <c r="I167" i="5"/>
  <c r="I166" i="5"/>
  <c r="L163" i="5"/>
  <c r="K163" i="5"/>
  <c r="J163" i="5"/>
  <c r="I163" i="5"/>
  <c r="L162" i="5"/>
  <c r="K162" i="5"/>
  <c r="J162" i="5"/>
  <c r="I162" i="5"/>
  <c r="L158" i="5"/>
  <c r="L157" i="5"/>
  <c r="K158" i="5"/>
  <c r="K157" i="5"/>
  <c r="K156" i="5"/>
  <c r="K155" i="5"/>
  <c r="J158" i="5"/>
  <c r="J157" i="5"/>
  <c r="J156" i="5"/>
  <c r="J155" i="5"/>
  <c r="I158" i="5"/>
  <c r="I157" i="5"/>
  <c r="I156" i="5"/>
  <c r="I155" i="5"/>
  <c r="L152" i="5"/>
  <c r="K152" i="5"/>
  <c r="J152" i="5"/>
  <c r="I152" i="5"/>
  <c r="L151" i="5"/>
  <c r="L150" i="5"/>
  <c r="K151" i="5"/>
  <c r="J151" i="5"/>
  <c r="J150" i="5"/>
  <c r="I151" i="5"/>
  <c r="I150" i="5"/>
  <c r="K150" i="5"/>
  <c r="L148" i="5"/>
  <c r="L147" i="5"/>
  <c r="K148" i="5"/>
  <c r="K147" i="5"/>
  <c r="J148" i="5"/>
  <c r="J147" i="5"/>
  <c r="I148" i="5"/>
  <c r="I147" i="5"/>
  <c r="L144" i="5"/>
  <c r="L143" i="5"/>
  <c r="L142" i="5"/>
  <c r="K144" i="5"/>
  <c r="K143" i="5"/>
  <c r="K142" i="5"/>
  <c r="J144" i="5"/>
  <c r="J143" i="5"/>
  <c r="J142" i="5"/>
  <c r="I144" i="5"/>
  <c r="I143" i="5"/>
  <c r="I142" i="5"/>
  <c r="L139" i="5"/>
  <c r="L138" i="5"/>
  <c r="L137" i="5"/>
  <c r="K139" i="5"/>
  <c r="K138" i="5"/>
  <c r="K137" i="5"/>
  <c r="J139" i="5"/>
  <c r="J138" i="5"/>
  <c r="J137" i="5"/>
  <c r="I139" i="5"/>
  <c r="I138" i="5"/>
  <c r="I137" i="5"/>
  <c r="L134" i="5"/>
  <c r="K134" i="5"/>
  <c r="K133" i="5"/>
  <c r="K132" i="5"/>
  <c r="J134" i="5"/>
  <c r="I134" i="5"/>
  <c r="I133" i="5"/>
  <c r="I132" i="5"/>
  <c r="L133" i="5"/>
  <c r="L132" i="5"/>
  <c r="J133" i="5"/>
  <c r="J132" i="5"/>
  <c r="L130" i="5"/>
  <c r="L129" i="5"/>
  <c r="L128" i="5"/>
  <c r="K130" i="5"/>
  <c r="K129" i="5"/>
  <c r="K128" i="5"/>
  <c r="J130" i="5"/>
  <c r="J129" i="5"/>
  <c r="J128" i="5"/>
  <c r="I130" i="5"/>
  <c r="I129" i="5"/>
  <c r="I128" i="5"/>
  <c r="L126" i="5"/>
  <c r="L125" i="5"/>
  <c r="L124" i="5"/>
  <c r="K126" i="5"/>
  <c r="K125" i="5"/>
  <c r="K124" i="5"/>
  <c r="J126" i="5"/>
  <c r="I126" i="5"/>
  <c r="J125" i="5"/>
  <c r="J124" i="5"/>
  <c r="I125" i="5"/>
  <c r="I124" i="5"/>
  <c r="L122" i="5"/>
  <c r="K122" i="5"/>
  <c r="K121" i="5"/>
  <c r="K120" i="5"/>
  <c r="J122" i="5"/>
  <c r="I122" i="5"/>
  <c r="L121" i="5"/>
  <c r="L120" i="5"/>
  <c r="J121" i="5"/>
  <c r="J120" i="5"/>
  <c r="I121" i="5"/>
  <c r="I120" i="5"/>
  <c r="L118" i="5"/>
  <c r="K118" i="5"/>
  <c r="K117" i="5"/>
  <c r="K116" i="5"/>
  <c r="J118" i="5"/>
  <c r="I118" i="5"/>
  <c r="I117" i="5"/>
  <c r="I116" i="5"/>
  <c r="L117" i="5"/>
  <c r="L116" i="5"/>
  <c r="J117" i="5"/>
  <c r="J116" i="5"/>
  <c r="L113" i="5"/>
  <c r="K113" i="5"/>
  <c r="K112" i="5"/>
  <c r="K111" i="5"/>
  <c r="J113" i="5"/>
  <c r="I113" i="5"/>
  <c r="L112" i="5"/>
  <c r="L111" i="5"/>
  <c r="J112" i="5"/>
  <c r="J111" i="5"/>
  <c r="I112" i="5"/>
  <c r="I111" i="5"/>
  <c r="L107" i="5"/>
  <c r="L106" i="5"/>
  <c r="K107" i="5"/>
  <c r="K106" i="5"/>
  <c r="J107" i="5"/>
  <c r="J106" i="5"/>
  <c r="I107" i="5"/>
  <c r="I106" i="5"/>
  <c r="L103" i="5"/>
  <c r="K103" i="5"/>
  <c r="K102" i="5"/>
  <c r="J103" i="5"/>
  <c r="I103" i="5"/>
  <c r="L102" i="5"/>
  <c r="L101" i="5"/>
  <c r="J102" i="5"/>
  <c r="I102" i="5"/>
  <c r="L98" i="5"/>
  <c r="L97" i="5"/>
  <c r="L96" i="5"/>
  <c r="K98" i="5"/>
  <c r="K97" i="5"/>
  <c r="K96" i="5"/>
  <c r="J98" i="5"/>
  <c r="J97" i="5"/>
  <c r="J96" i="5"/>
  <c r="I98" i="5"/>
  <c r="I97" i="5"/>
  <c r="I96" i="5"/>
  <c r="L93" i="5"/>
  <c r="K93" i="5"/>
  <c r="K92" i="5"/>
  <c r="K91" i="5"/>
  <c r="J93" i="5"/>
  <c r="J92" i="5"/>
  <c r="J91" i="5"/>
  <c r="I93" i="5"/>
  <c r="L92" i="5"/>
  <c r="L91" i="5"/>
  <c r="I92" i="5"/>
  <c r="I91" i="5"/>
  <c r="L86" i="5"/>
  <c r="L85" i="5"/>
  <c r="L84" i="5"/>
  <c r="L83" i="5"/>
  <c r="K86" i="5"/>
  <c r="K85" i="5"/>
  <c r="K84" i="5"/>
  <c r="K83" i="5"/>
  <c r="J86" i="5"/>
  <c r="J85" i="5"/>
  <c r="J84" i="5"/>
  <c r="J83" i="5"/>
  <c r="I86" i="5"/>
  <c r="I85" i="5"/>
  <c r="I84" i="5"/>
  <c r="I83" i="5"/>
  <c r="L81" i="5"/>
  <c r="K81" i="5"/>
  <c r="K80" i="5"/>
  <c r="K79" i="5"/>
  <c r="J81" i="5"/>
  <c r="J80" i="5"/>
  <c r="J79" i="5"/>
  <c r="I81" i="5"/>
  <c r="L80" i="5"/>
  <c r="I80" i="5"/>
  <c r="I79" i="5"/>
  <c r="L79" i="5"/>
  <c r="L75" i="5"/>
  <c r="L74" i="5"/>
  <c r="K75" i="5"/>
  <c r="K74" i="5"/>
  <c r="J75" i="5"/>
  <c r="I75" i="5"/>
  <c r="I74" i="5"/>
  <c r="J74" i="5"/>
  <c r="L70" i="5"/>
  <c r="L69" i="5"/>
  <c r="K70" i="5"/>
  <c r="K69" i="5"/>
  <c r="J70" i="5"/>
  <c r="J69" i="5"/>
  <c r="I70" i="5"/>
  <c r="I69" i="5"/>
  <c r="L65" i="5"/>
  <c r="L64" i="5"/>
  <c r="L63" i="5"/>
  <c r="L62" i="5"/>
  <c r="K65" i="5"/>
  <c r="K64" i="5"/>
  <c r="J65" i="5"/>
  <c r="I65" i="5"/>
  <c r="I64" i="5"/>
  <c r="J64" i="5"/>
  <c r="L45" i="5"/>
  <c r="L44" i="5"/>
  <c r="L43" i="5"/>
  <c r="L42" i="5"/>
  <c r="K45" i="5"/>
  <c r="K44" i="5"/>
  <c r="K43" i="5"/>
  <c r="K42" i="5"/>
  <c r="J45" i="5"/>
  <c r="J44" i="5"/>
  <c r="J43" i="5"/>
  <c r="J42" i="5"/>
  <c r="I45" i="5"/>
  <c r="I44" i="5"/>
  <c r="I43" i="5"/>
  <c r="I42" i="5"/>
  <c r="L40" i="5"/>
  <c r="L39" i="5"/>
  <c r="L38" i="5"/>
  <c r="K40" i="5"/>
  <c r="K39" i="5"/>
  <c r="K38" i="5"/>
  <c r="J40" i="5"/>
  <c r="J39" i="5"/>
  <c r="J38" i="5"/>
  <c r="I40" i="5"/>
  <c r="I39" i="5"/>
  <c r="I38" i="5"/>
  <c r="L36" i="5"/>
  <c r="K36" i="5"/>
  <c r="J36" i="5"/>
  <c r="I36" i="5"/>
  <c r="L34" i="5"/>
  <c r="K34" i="5"/>
  <c r="J34" i="5"/>
  <c r="J33" i="5"/>
  <c r="J32" i="5"/>
  <c r="J31" i="5"/>
  <c r="I34" i="5"/>
  <c r="L33" i="5"/>
  <c r="L32" i="5"/>
  <c r="L31" i="5"/>
  <c r="K33" i="5"/>
  <c r="I33" i="5"/>
  <c r="I32" i="5"/>
  <c r="K32" i="5"/>
  <c r="K31" i="5"/>
  <c r="L362" i="23"/>
  <c r="L361" i="23"/>
  <c r="K362" i="23"/>
  <c r="K361" i="23"/>
  <c r="J362" i="23"/>
  <c r="I362" i="23"/>
  <c r="I361" i="23"/>
  <c r="J361" i="23"/>
  <c r="L359" i="23"/>
  <c r="K359" i="23"/>
  <c r="K358" i="23"/>
  <c r="J359" i="23"/>
  <c r="J358" i="23"/>
  <c r="I359" i="23"/>
  <c r="I358" i="23"/>
  <c r="L358" i="23"/>
  <c r="L356" i="23"/>
  <c r="K356" i="23"/>
  <c r="J356" i="23"/>
  <c r="I356" i="23"/>
  <c r="L355" i="23"/>
  <c r="K355" i="23"/>
  <c r="J355" i="23"/>
  <c r="I355" i="23"/>
  <c r="L352" i="23"/>
  <c r="L351" i="23"/>
  <c r="K352" i="23"/>
  <c r="K351" i="23"/>
  <c r="J352" i="23"/>
  <c r="I352" i="23"/>
  <c r="I351" i="23"/>
  <c r="J351" i="23"/>
  <c r="L348" i="23"/>
  <c r="K348" i="23"/>
  <c r="K347" i="23"/>
  <c r="J348" i="23"/>
  <c r="J347" i="23"/>
  <c r="I348" i="23"/>
  <c r="I347" i="23"/>
  <c r="L347" i="23"/>
  <c r="L344" i="23"/>
  <c r="K344" i="23"/>
  <c r="J344" i="23"/>
  <c r="I344" i="23"/>
  <c r="L343" i="23"/>
  <c r="K343" i="23"/>
  <c r="J343" i="23"/>
  <c r="I343" i="23"/>
  <c r="L340" i="23"/>
  <c r="K340" i="23"/>
  <c r="J340" i="23"/>
  <c r="I340" i="23"/>
  <c r="L337" i="23"/>
  <c r="K337" i="23"/>
  <c r="J337" i="23"/>
  <c r="I337" i="23"/>
  <c r="P335" i="23"/>
  <c r="O335" i="23"/>
  <c r="N335" i="23"/>
  <c r="M335" i="23"/>
  <c r="L335" i="23"/>
  <c r="L334" i="23"/>
  <c r="K335" i="23"/>
  <c r="K334" i="23"/>
  <c r="J335" i="23"/>
  <c r="I335" i="23"/>
  <c r="I334" i="23"/>
  <c r="J334" i="23"/>
  <c r="L330" i="23"/>
  <c r="L329" i="23"/>
  <c r="K330" i="23"/>
  <c r="K329" i="23"/>
  <c r="J330" i="23"/>
  <c r="I330" i="23"/>
  <c r="I329" i="23"/>
  <c r="J329" i="23"/>
  <c r="L327" i="23"/>
  <c r="K327" i="23"/>
  <c r="K326" i="23"/>
  <c r="J327" i="23"/>
  <c r="J326" i="23"/>
  <c r="I327" i="23"/>
  <c r="I326" i="23"/>
  <c r="L326" i="23"/>
  <c r="L324" i="23"/>
  <c r="K324" i="23"/>
  <c r="J324" i="23"/>
  <c r="I324" i="23"/>
  <c r="L323" i="23"/>
  <c r="K323" i="23"/>
  <c r="J323" i="23"/>
  <c r="I323" i="23"/>
  <c r="L320" i="23"/>
  <c r="L319" i="23"/>
  <c r="K320" i="23"/>
  <c r="K319" i="23"/>
  <c r="J320" i="23"/>
  <c r="I320" i="23"/>
  <c r="I319" i="23"/>
  <c r="J319" i="23"/>
  <c r="L316" i="23"/>
  <c r="K316" i="23"/>
  <c r="K315" i="23"/>
  <c r="J316" i="23"/>
  <c r="J315" i="23"/>
  <c r="I316" i="23"/>
  <c r="I315" i="23"/>
  <c r="L315" i="23"/>
  <c r="L312" i="23"/>
  <c r="K312" i="23"/>
  <c r="J312" i="23"/>
  <c r="I312" i="23"/>
  <c r="L311" i="23"/>
  <c r="K311" i="23"/>
  <c r="J311" i="23"/>
  <c r="I311" i="23"/>
  <c r="L308" i="23"/>
  <c r="K308" i="23"/>
  <c r="J308" i="23"/>
  <c r="I308" i="23"/>
  <c r="L305" i="23"/>
  <c r="K305" i="23"/>
  <c r="J305" i="23"/>
  <c r="I305" i="23"/>
  <c r="L303" i="23"/>
  <c r="K303" i="23"/>
  <c r="K302" i="23"/>
  <c r="J303" i="23"/>
  <c r="J302" i="23"/>
  <c r="J301" i="23"/>
  <c r="I303" i="23"/>
  <c r="I302" i="23"/>
  <c r="L302" i="23"/>
  <c r="L297" i="23"/>
  <c r="L296" i="23"/>
  <c r="K297" i="23"/>
  <c r="K296" i="23"/>
  <c r="J297" i="23"/>
  <c r="J296" i="23"/>
  <c r="I297" i="23"/>
  <c r="I296" i="23"/>
  <c r="L294" i="23"/>
  <c r="K294" i="23"/>
  <c r="K293" i="23"/>
  <c r="J294" i="23"/>
  <c r="J293" i="23"/>
  <c r="I294" i="23"/>
  <c r="I293" i="23"/>
  <c r="L293" i="23"/>
  <c r="L291" i="23"/>
  <c r="K291" i="23"/>
  <c r="J291" i="23"/>
  <c r="I291" i="23"/>
  <c r="L290" i="23"/>
  <c r="K290" i="23"/>
  <c r="J290" i="23"/>
  <c r="I290" i="23"/>
  <c r="L287" i="23"/>
  <c r="L286" i="23"/>
  <c r="K287" i="23"/>
  <c r="K286" i="23"/>
  <c r="J287" i="23"/>
  <c r="I287" i="23"/>
  <c r="I286" i="23"/>
  <c r="J286" i="23"/>
  <c r="L283" i="23"/>
  <c r="K283" i="23"/>
  <c r="K282" i="23"/>
  <c r="J283" i="23"/>
  <c r="J282" i="23"/>
  <c r="I283" i="23"/>
  <c r="I282" i="23"/>
  <c r="L282" i="23"/>
  <c r="L279" i="23"/>
  <c r="K279" i="23"/>
  <c r="J279" i="23"/>
  <c r="I279" i="23"/>
  <c r="L278" i="23"/>
  <c r="K278" i="23"/>
  <c r="J278" i="23"/>
  <c r="I278" i="23"/>
  <c r="L275" i="23"/>
  <c r="K275" i="23"/>
  <c r="J275" i="23"/>
  <c r="I275" i="23"/>
  <c r="L272" i="23"/>
  <c r="K272" i="23"/>
  <c r="J272" i="23"/>
  <c r="I272" i="23"/>
  <c r="L270" i="23"/>
  <c r="K270" i="23"/>
  <c r="K269" i="23"/>
  <c r="J270" i="23"/>
  <c r="J269" i="23"/>
  <c r="I270" i="23"/>
  <c r="I269" i="23"/>
  <c r="L269" i="23"/>
  <c r="L265" i="23"/>
  <c r="K265" i="23"/>
  <c r="K264" i="23"/>
  <c r="J265" i="23"/>
  <c r="J264" i="23"/>
  <c r="I265" i="23"/>
  <c r="I264" i="23"/>
  <c r="L264" i="23"/>
  <c r="L262" i="23"/>
  <c r="K262" i="23"/>
  <c r="J262" i="23"/>
  <c r="I262" i="23"/>
  <c r="L261" i="23"/>
  <c r="K261" i="23"/>
  <c r="J261" i="23"/>
  <c r="I261" i="23"/>
  <c r="L259" i="23"/>
  <c r="L258" i="23"/>
  <c r="K259" i="23"/>
  <c r="J259" i="23"/>
  <c r="I259" i="23"/>
  <c r="I258" i="23"/>
  <c r="K258" i="23"/>
  <c r="J258" i="23"/>
  <c r="L255" i="23"/>
  <c r="K255" i="23"/>
  <c r="K254" i="23"/>
  <c r="J255" i="23"/>
  <c r="J254" i="23"/>
  <c r="I255" i="23"/>
  <c r="I254" i="23"/>
  <c r="L254" i="23"/>
  <c r="L251" i="23"/>
  <c r="K251" i="23"/>
  <c r="J251" i="23"/>
  <c r="I251" i="23"/>
  <c r="L250" i="23"/>
  <c r="K250" i="23"/>
  <c r="J250" i="23"/>
  <c r="I250" i="23"/>
  <c r="L247" i="23"/>
  <c r="L246" i="23"/>
  <c r="K247" i="23"/>
  <c r="J247" i="23"/>
  <c r="I247" i="23"/>
  <c r="I246" i="23"/>
  <c r="K246" i="23"/>
  <c r="J246" i="23"/>
  <c r="L243" i="23"/>
  <c r="K243" i="23"/>
  <c r="J243" i="23"/>
  <c r="I243" i="23"/>
  <c r="L240" i="23"/>
  <c r="K240" i="23"/>
  <c r="J240" i="23"/>
  <c r="I240" i="23"/>
  <c r="L238" i="23"/>
  <c r="K238" i="23"/>
  <c r="J238" i="23"/>
  <c r="I238" i="23"/>
  <c r="L237" i="23"/>
  <c r="K237" i="23"/>
  <c r="J237" i="23"/>
  <c r="I237" i="23"/>
  <c r="L231" i="23"/>
  <c r="K231" i="23"/>
  <c r="K230" i="23"/>
  <c r="K229" i="23"/>
  <c r="J231" i="23"/>
  <c r="J230" i="23"/>
  <c r="J229" i="23"/>
  <c r="I231" i="23"/>
  <c r="I230" i="23"/>
  <c r="I229" i="23"/>
  <c r="L230" i="23"/>
  <c r="L229" i="23"/>
  <c r="L227" i="23"/>
  <c r="K227" i="23"/>
  <c r="K226" i="23"/>
  <c r="K225" i="23"/>
  <c r="J227" i="23"/>
  <c r="J226" i="23"/>
  <c r="J225" i="23"/>
  <c r="I227" i="23"/>
  <c r="I226" i="23"/>
  <c r="I225" i="23"/>
  <c r="L226" i="23"/>
  <c r="L225" i="23"/>
  <c r="P218" i="23"/>
  <c r="O218" i="23"/>
  <c r="N218" i="23"/>
  <c r="M218" i="23"/>
  <c r="L218" i="23"/>
  <c r="L217" i="23"/>
  <c r="K218" i="23"/>
  <c r="K217" i="23"/>
  <c r="J218" i="23"/>
  <c r="J217" i="23"/>
  <c r="I218" i="23"/>
  <c r="I217" i="23"/>
  <c r="L215" i="23"/>
  <c r="K215" i="23"/>
  <c r="K214" i="23"/>
  <c r="J215" i="23"/>
  <c r="J214" i="23"/>
  <c r="J213" i="23"/>
  <c r="I215" i="23"/>
  <c r="I214" i="23"/>
  <c r="I213" i="23"/>
  <c r="L214" i="23"/>
  <c r="L213" i="23"/>
  <c r="L208" i="23"/>
  <c r="K208" i="23"/>
  <c r="K207" i="23"/>
  <c r="K206" i="23"/>
  <c r="J208" i="23"/>
  <c r="J207" i="23"/>
  <c r="J206" i="23"/>
  <c r="I208" i="23"/>
  <c r="I207" i="23"/>
  <c r="I206" i="23"/>
  <c r="L207" i="23"/>
  <c r="L206" i="23"/>
  <c r="L204" i="23"/>
  <c r="K204" i="23"/>
  <c r="K203" i="23"/>
  <c r="J204" i="23"/>
  <c r="J203" i="23"/>
  <c r="I204" i="23"/>
  <c r="I203" i="23"/>
  <c r="L203" i="23"/>
  <c r="L199" i="23"/>
  <c r="K199" i="23"/>
  <c r="J199" i="23"/>
  <c r="I199" i="23"/>
  <c r="L198" i="23"/>
  <c r="K198" i="23"/>
  <c r="J198" i="23"/>
  <c r="I198" i="23"/>
  <c r="L193" i="23"/>
  <c r="L192" i="23"/>
  <c r="L185" i="23"/>
  <c r="L184" i="23"/>
  <c r="L188" i="23"/>
  <c r="L187" i="23"/>
  <c r="L183" i="23"/>
  <c r="K193" i="23"/>
  <c r="K192" i="23"/>
  <c r="J193" i="23"/>
  <c r="J192" i="23"/>
  <c r="I193" i="23"/>
  <c r="I192" i="23"/>
  <c r="K188" i="23"/>
  <c r="K187" i="23"/>
  <c r="J188" i="23"/>
  <c r="J187" i="23"/>
  <c r="I188" i="23"/>
  <c r="I187" i="23"/>
  <c r="K185" i="23"/>
  <c r="J185" i="23"/>
  <c r="I185" i="23"/>
  <c r="K184" i="23"/>
  <c r="J184" i="23"/>
  <c r="J183" i="23"/>
  <c r="J182" i="23"/>
  <c r="I184" i="23"/>
  <c r="L177" i="23"/>
  <c r="L176" i="23"/>
  <c r="K177" i="23"/>
  <c r="K176" i="23"/>
  <c r="J177" i="23"/>
  <c r="J176" i="23"/>
  <c r="I177" i="23"/>
  <c r="I176" i="23"/>
  <c r="L172" i="23"/>
  <c r="K172" i="23"/>
  <c r="K171" i="23"/>
  <c r="K170" i="23"/>
  <c r="J172" i="23"/>
  <c r="J171" i="23"/>
  <c r="I172" i="23"/>
  <c r="I171" i="23"/>
  <c r="L171" i="23"/>
  <c r="L168" i="23"/>
  <c r="K168" i="23"/>
  <c r="K167" i="23"/>
  <c r="K166" i="23"/>
  <c r="K165" i="23"/>
  <c r="J168" i="23"/>
  <c r="J167" i="23"/>
  <c r="J166" i="23"/>
  <c r="I168" i="23"/>
  <c r="I167" i="23"/>
  <c r="I166" i="23"/>
  <c r="L167" i="23"/>
  <c r="L166" i="23"/>
  <c r="L163" i="23"/>
  <c r="L162" i="23"/>
  <c r="K163" i="23"/>
  <c r="J163" i="23"/>
  <c r="I163" i="23"/>
  <c r="I162" i="23"/>
  <c r="K162" i="23"/>
  <c r="J162" i="23"/>
  <c r="L158" i="23"/>
  <c r="K158" i="23"/>
  <c r="K157" i="23"/>
  <c r="K156" i="23"/>
  <c r="K155" i="23"/>
  <c r="J158" i="23"/>
  <c r="J157" i="23"/>
  <c r="J156" i="23"/>
  <c r="J155" i="23"/>
  <c r="I158" i="23"/>
  <c r="I157" i="23"/>
  <c r="L157" i="23"/>
  <c r="L156" i="23"/>
  <c r="L155" i="23"/>
  <c r="L152" i="23"/>
  <c r="L151" i="23"/>
  <c r="L150" i="23"/>
  <c r="K152" i="23"/>
  <c r="K151" i="23"/>
  <c r="K150" i="23"/>
  <c r="J152" i="23"/>
  <c r="J151" i="23"/>
  <c r="J150" i="23"/>
  <c r="I152" i="23"/>
  <c r="I151" i="23"/>
  <c r="I150" i="23"/>
  <c r="L148" i="23"/>
  <c r="L147" i="23"/>
  <c r="K148" i="23"/>
  <c r="K147" i="23"/>
  <c r="J148" i="23"/>
  <c r="J147" i="23"/>
  <c r="I148" i="23"/>
  <c r="I147" i="23"/>
  <c r="L144" i="23"/>
  <c r="K144" i="23"/>
  <c r="K143" i="23"/>
  <c r="K142" i="23"/>
  <c r="J144" i="23"/>
  <c r="J143" i="23"/>
  <c r="J142" i="23"/>
  <c r="I144" i="23"/>
  <c r="I143" i="23"/>
  <c r="I142" i="23"/>
  <c r="L143" i="23"/>
  <c r="L142" i="23"/>
  <c r="L139" i="23"/>
  <c r="K139" i="23"/>
  <c r="K138" i="23"/>
  <c r="K137" i="23"/>
  <c r="J139" i="23"/>
  <c r="J138" i="23"/>
  <c r="J137" i="23"/>
  <c r="I139" i="23"/>
  <c r="I138" i="23"/>
  <c r="I137" i="23"/>
  <c r="L138" i="23"/>
  <c r="L137" i="23"/>
  <c r="L134" i="23"/>
  <c r="L133" i="23"/>
  <c r="L132" i="23"/>
  <c r="K134" i="23"/>
  <c r="J134" i="23"/>
  <c r="I134" i="23"/>
  <c r="I133" i="23"/>
  <c r="I132" i="23"/>
  <c r="K133" i="23"/>
  <c r="J133" i="23"/>
  <c r="K132" i="23"/>
  <c r="J132" i="23"/>
  <c r="L130" i="23"/>
  <c r="L129" i="23"/>
  <c r="L128" i="23"/>
  <c r="K130" i="23"/>
  <c r="K129" i="23"/>
  <c r="K128" i="23"/>
  <c r="J130" i="23"/>
  <c r="I130" i="23"/>
  <c r="I129" i="23"/>
  <c r="I128" i="23"/>
  <c r="J129" i="23"/>
  <c r="J128" i="23"/>
  <c r="L126" i="23"/>
  <c r="L125" i="23"/>
  <c r="L124" i="23"/>
  <c r="K126" i="23"/>
  <c r="K125" i="23"/>
  <c r="K124" i="23"/>
  <c r="J126" i="23"/>
  <c r="J125" i="23"/>
  <c r="J124" i="23"/>
  <c r="I126" i="23"/>
  <c r="I125" i="23"/>
  <c r="I124" i="23"/>
  <c r="L122" i="23"/>
  <c r="L121" i="23"/>
  <c r="L120" i="23"/>
  <c r="K122" i="23"/>
  <c r="K121" i="23"/>
  <c r="K120" i="23"/>
  <c r="J122" i="23"/>
  <c r="J121" i="23"/>
  <c r="J120" i="23"/>
  <c r="I122" i="23"/>
  <c r="I121" i="23"/>
  <c r="I120" i="23"/>
  <c r="L118" i="23"/>
  <c r="L117" i="23"/>
  <c r="L116" i="23"/>
  <c r="K118" i="23"/>
  <c r="K117" i="23"/>
  <c r="K116" i="23"/>
  <c r="J118" i="23"/>
  <c r="J117" i="23"/>
  <c r="J116" i="23"/>
  <c r="I118" i="23"/>
  <c r="I117" i="23"/>
  <c r="I116" i="23"/>
  <c r="L113" i="23"/>
  <c r="L112" i="23"/>
  <c r="L111" i="23"/>
  <c r="L110" i="23"/>
  <c r="K113" i="23"/>
  <c r="K112" i="23"/>
  <c r="K111" i="23"/>
  <c r="K110" i="23"/>
  <c r="J113" i="23"/>
  <c r="J112" i="23"/>
  <c r="J111" i="23"/>
  <c r="I113" i="23"/>
  <c r="I112" i="23"/>
  <c r="I111" i="23"/>
  <c r="L107" i="23"/>
  <c r="K107" i="23"/>
  <c r="J107" i="23"/>
  <c r="I107" i="23"/>
  <c r="L106" i="23"/>
  <c r="K106" i="23"/>
  <c r="J106" i="23"/>
  <c r="I106" i="23"/>
  <c r="L103" i="23"/>
  <c r="L102" i="23"/>
  <c r="L101" i="23"/>
  <c r="K103" i="23"/>
  <c r="K102" i="23"/>
  <c r="K101" i="23"/>
  <c r="J103" i="23"/>
  <c r="J102" i="23"/>
  <c r="J101" i="23"/>
  <c r="I103" i="23"/>
  <c r="I102" i="23"/>
  <c r="I101" i="23"/>
  <c r="L98" i="23"/>
  <c r="L97" i="23"/>
  <c r="L96" i="23"/>
  <c r="K98" i="23"/>
  <c r="K97" i="23"/>
  <c r="K96" i="23"/>
  <c r="J98" i="23"/>
  <c r="J97" i="23"/>
  <c r="J96" i="23"/>
  <c r="I98" i="23"/>
  <c r="I97" i="23"/>
  <c r="I96" i="23"/>
  <c r="L93" i="23"/>
  <c r="L92" i="23"/>
  <c r="L91" i="23"/>
  <c r="K93" i="23"/>
  <c r="K92" i="23"/>
  <c r="K91" i="23"/>
  <c r="J93" i="23"/>
  <c r="J92" i="23"/>
  <c r="J91" i="23"/>
  <c r="I93" i="23"/>
  <c r="I92" i="23"/>
  <c r="I91" i="23"/>
  <c r="L86" i="23"/>
  <c r="K86" i="23"/>
  <c r="J86" i="23"/>
  <c r="I86" i="23"/>
  <c r="L85" i="23"/>
  <c r="K85" i="23"/>
  <c r="K84" i="23"/>
  <c r="K83" i="23"/>
  <c r="J85" i="23"/>
  <c r="J84" i="23"/>
  <c r="J83" i="23"/>
  <c r="I85" i="23"/>
  <c r="I84" i="23"/>
  <c r="I83" i="23"/>
  <c r="L84" i="23"/>
  <c r="L83" i="23"/>
  <c r="L81" i="23"/>
  <c r="K81" i="23"/>
  <c r="K80" i="23"/>
  <c r="K79" i="23"/>
  <c r="J81" i="23"/>
  <c r="J80" i="23"/>
  <c r="J79" i="23"/>
  <c r="I81" i="23"/>
  <c r="I80" i="23"/>
  <c r="I79" i="23"/>
  <c r="L80" i="23"/>
  <c r="L79" i="23"/>
  <c r="L75" i="23"/>
  <c r="K75" i="23"/>
  <c r="K74" i="23"/>
  <c r="K65" i="23"/>
  <c r="K64" i="23"/>
  <c r="K70" i="23"/>
  <c r="K69" i="23"/>
  <c r="K63" i="23"/>
  <c r="K62" i="23"/>
  <c r="J75" i="23"/>
  <c r="J74" i="23"/>
  <c r="I75" i="23"/>
  <c r="I74" i="23"/>
  <c r="L74" i="23"/>
  <c r="L70" i="23"/>
  <c r="J70" i="23"/>
  <c r="I70" i="23"/>
  <c r="L69" i="23"/>
  <c r="J69" i="23"/>
  <c r="J65" i="23"/>
  <c r="J64" i="23"/>
  <c r="J63" i="23"/>
  <c r="J62" i="23"/>
  <c r="I69" i="23"/>
  <c r="L65" i="23"/>
  <c r="L64" i="23"/>
  <c r="L63" i="23"/>
  <c r="L62" i="23"/>
  <c r="I65" i="23"/>
  <c r="I64" i="23"/>
  <c r="I63" i="23"/>
  <c r="I62" i="23"/>
  <c r="L45" i="23"/>
  <c r="K45" i="23"/>
  <c r="J45" i="23"/>
  <c r="I45" i="23"/>
  <c r="L44" i="23"/>
  <c r="K44" i="23"/>
  <c r="K43" i="23"/>
  <c r="K42" i="23"/>
  <c r="J44" i="23"/>
  <c r="J43" i="23"/>
  <c r="J42" i="23"/>
  <c r="I44" i="23"/>
  <c r="I43" i="23"/>
  <c r="I42" i="23"/>
  <c r="L43" i="23"/>
  <c r="L42" i="23"/>
  <c r="L40" i="23"/>
  <c r="K40" i="23"/>
  <c r="K39" i="23"/>
  <c r="K38" i="23"/>
  <c r="J40" i="23"/>
  <c r="J39" i="23"/>
  <c r="J38" i="23"/>
  <c r="I40" i="23"/>
  <c r="I39" i="23"/>
  <c r="I38" i="23"/>
  <c r="L39" i="23"/>
  <c r="L38" i="23"/>
  <c r="L36" i="23"/>
  <c r="K36" i="23"/>
  <c r="J36" i="23"/>
  <c r="I36" i="23"/>
  <c r="L34" i="23"/>
  <c r="L33" i="23"/>
  <c r="L32" i="23"/>
  <c r="L31" i="23"/>
  <c r="K34" i="23"/>
  <c r="J34" i="23"/>
  <c r="I34" i="23"/>
  <c r="I33" i="23"/>
  <c r="I32" i="23"/>
  <c r="I31" i="23"/>
  <c r="K33" i="23"/>
  <c r="J33" i="23"/>
  <c r="K32" i="23"/>
  <c r="J32" i="23"/>
  <c r="I31" i="5"/>
  <c r="J268" i="5"/>
  <c r="L156" i="5"/>
  <c r="L155" i="5"/>
  <c r="J170" i="5"/>
  <c r="I183" i="5"/>
  <c r="I182" i="5"/>
  <c r="I268" i="5"/>
  <c r="J183" i="5"/>
  <c r="L236" i="5"/>
  <c r="L170" i="5"/>
  <c r="L165" i="5"/>
  <c r="J63" i="5"/>
  <c r="J62" i="5"/>
  <c r="K63" i="5"/>
  <c r="K62" i="5"/>
  <c r="K101" i="5"/>
  <c r="I213" i="5"/>
  <c r="L213" i="5"/>
  <c r="L301" i="5"/>
  <c r="J110" i="5"/>
  <c r="I170" i="5"/>
  <c r="J213" i="5"/>
  <c r="I236" i="5"/>
  <c r="I235" i="5"/>
  <c r="J101" i="5"/>
  <c r="J90" i="5"/>
  <c r="K183" i="5"/>
  <c r="K182" i="5"/>
  <c r="J237" i="2"/>
  <c r="J236" i="2"/>
  <c r="I171" i="2"/>
  <c r="I166" i="2"/>
  <c r="K237" i="2"/>
  <c r="I302" i="2"/>
  <c r="I334" i="2"/>
  <c r="I301" i="2"/>
  <c r="J334" i="2"/>
  <c r="I137" i="2"/>
  <c r="L237" i="2"/>
  <c r="L269" i="2"/>
  <c r="L236" i="2"/>
  <c r="K269" i="2"/>
  <c r="K334" i="2"/>
  <c r="K302" i="2"/>
  <c r="K301" i="2"/>
  <c r="L334" i="2"/>
  <c r="K137" i="2"/>
  <c r="L166" i="2"/>
  <c r="I184" i="2"/>
  <c r="I269" i="2"/>
  <c r="I236" i="2"/>
  <c r="K102" i="2"/>
  <c r="K91" i="2"/>
  <c r="L91" i="2"/>
  <c r="L111" i="2"/>
  <c r="L31" i="2"/>
  <c r="J102" i="2"/>
  <c r="J91" i="2"/>
  <c r="J64" i="2"/>
  <c r="J63" i="2"/>
  <c r="J111" i="2"/>
  <c r="J31" i="2"/>
  <c r="J184" i="2"/>
  <c r="J183" i="2"/>
  <c r="J302" i="2"/>
  <c r="I91" i="2"/>
  <c r="I111" i="2"/>
  <c r="I31" i="2"/>
  <c r="K111" i="2"/>
  <c r="K184" i="2"/>
  <c r="K183" i="2"/>
  <c r="K64" i="2"/>
  <c r="K63" i="2"/>
  <c r="L302" i="2"/>
  <c r="L301" i="2"/>
  <c r="L182" i="2"/>
  <c r="K32" i="2"/>
  <c r="K31" i="2"/>
  <c r="I214" i="2"/>
  <c r="I165" i="30"/>
  <c r="K236" i="30"/>
  <c r="K268" i="30"/>
  <c r="I156" i="30"/>
  <c r="I155" i="30"/>
  <c r="L236" i="30"/>
  <c r="L235" i="30"/>
  <c r="L301" i="30"/>
  <c r="J236" i="30"/>
  <c r="J268" i="30"/>
  <c r="J235" i="30"/>
  <c r="J63" i="30"/>
  <c r="J62" i="30"/>
  <c r="J101" i="30"/>
  <c r="J90" i="30"/>
  <c r="L165" i="30"/>
  <c r="J333" i="30"/>
  <c r="J110" i="30"/>
  <c r="I183" i="30"/>
  <c r="I182" i="30"/>
  <c r="K333" i="30"/>
  <c r="K300" i="30"/>
  <c r="L110" i="30"/>
  <c r="L30" i="30"/>
  <c r="I63" i="30"/>
  <c r="I62" i="30"/>
  <c r="K110" i="30"/>
  <c r="K30" i="30"/>
  <c r="L333" i="30"/>
  <c r="I30" i="30"/>
  <c r="I235" i="30"/>
  <c r="J183" i="30"/>
  <c r="J182" i="30"/>
  <c r="J301" i="30"/>
  <c r="J300" i="30"/>
  <c r="J181" i="30"/>
  <c r="I301" i="30"/>
  <c r="I333" i="30"/>
  <c r="K183" i="30"/>
  <c r="K182" i="30"/>
  <c r="K300" i="36"/>
  <c r="J332" i="36"/>
  <c r="I155" i="36"/>
  <c r="I154" i="36"/>
  <c r="I164" i="36"/>
  <c r="K235" i="36"/>
  <c r="K234" i="36"/>
  <c r="L300" i="36"/>
  <c r="J100" i="36"/>
  <c r="J89" i="36"/>
  <c r="J109" i="36"/>
  <c r="J29" i="36"/>
  <c r="L109" i="36"/>
  <c r="I135" i="36"/>
  <c r="L235" i="36"/>
  <c r="L234" i="36"/>
  <c r="I332" i="36"/>
  <c r="K155" i="36"/>
  <c r="K154" i="36"/>
  <c r="K164" i="36"/>
  <c r="J300" i="36"/>
  <c r="K135" i="36"/>
  <c r="L164" i="36"/>
  <c r="J235" i="36"/>
  <c r="J234" i="36"/>
  <c r="K332" i="36"/>
  <c r="I89" i="36"/>
  <c r="I109" i="36"/>
  <c r="I29" i="36"/>
  <c r="L135" i="36"/>
  <c r="I182" i="36"/>
  <c r="I212" i="36"/>
  <c r="I181" i="36"/>
  <c r="I235" i="36"/>
  <c r="I267" i="36"/>
  <c r="K182" i="36"/>
  <c r="K181" i="36"/>
  <c r="L332" i="36"/>
  <c r="I300" i="36"/>
  <c r="I299" i="36"/>
  <c r="L29" i="36"/>
  <c r="K109" i="36"/>
  <c r="K29" i="36"/>
  <c r="L182" i="36"/>
  <c r="L181" i="36"/>
  <c r="J63" i="35"/>
  <c r="J62" i="35"/>
  <c r="I136" i="35"/>
  <c r="L136" i="35"/>
  <c r="L183" i="35"/>
  <c r="L182" i="35"/>
  <c r="L301" i="35"/>
  <c r="L300" i="35"/>
  <c r="J101" i="35"/>
  <c r="J90" i="35"/>
  <c r="J110" i="35"/>
  <c r="J30" i="35"/>
  <c r="I165" i="35"/>
  <c r="I236" i="35"/>
  <c r="I235" i="35"/>
  <c r="I333" i="35"/>
  <c r="I300" i="35"/>
  <c r="I181" i="35"/>
  <c r="K165" i="35"/>
  <c r="J236" i="35"/>
  <c r="L165" i="35"/>
  <c r="L30" i="35"/>
  <c r="I110" i="35"/>
  <c r="I30" i="35"/>
  <c r="I365" i="35"/>
  <c r="K236" i="35"/>
  <c r="K235" i="35"/>
  <c r="J333" i="35"/>
  <c r="J300" i="35"/>
  <c r="L235" i="35"/>
  <c r="K90" i="35"/>
  <c r="K110" i="35"/>
  <c r="K30" i="35"/>
  <c r="K183" i="35"/>
  <c r="K182" i="35"/>
  <c r="J268" i="35"/>
  <c r="K333" i="35"/>
  <c r="K300" i="35"/>
  <c r="K164" i="42"/>
  <c r="L62" i="42"/>
  <c r="L61" i="42"/>
  <c r="L235" i="42"/>
  <c r="L267" i="42"/>
  <c r="L234" i="42"/>
  <c r="K267" i="42"/>
  <c r="K234" i="42"/>
  <c r="K332" i="42"/>
  <c r="K299" i="42"/>
  <c r="K180" i="42"/>
  <c r="J300" i="42"/>
  <c r="J332" i="42"/>
  <c r="L135" i="42"/>
  <c r="L29" i="42"/>
  <c r="L182" i="42"/>
  <c r="L181" i="42"/>
  <c r="L300" i="42"/>
  <c r="L332" i="42"/>
  <c r="L299" i="42"/>
  <c r="L180" i="42"/>
  <c r="L364" i="42"/>
  <c r="J182" i="42"/>
  <c r="J181" i="42"/>
  <c r="I332" i="42"/>
  <c r="I299" i="42"/>
  <c r="J100" i="42"/>
  <c r="I135" i="42"/>
  <c r="J135" i="42"/>
  <c r="I30" i="42"/>
  <c r="I164" i="42"/>
  <c r="I29" i="42"/>
  <c r="K135" i="42"/>
  <c r="K29" i="42"/>
  <c r="K364" i="42"/>
  <c r="I212" i="42"/>
  <c r="I181" i="42"/>
  <c r="J89" i="42"/>
  <c r="J109" i="42"/>
  <c r="J164" i="42"/>
  <c r="J29" i="42"/>
  <c r="I234" i="42"/>
  <c r="J268" i="41"/>
  <c r="L183" i="41"/>
  <c r="L182" i="41"/>
  <c r="J182" i="41"/>
  <c r="J235" i="41"/>
  <c r="J301" i="41"/>
  <c r="J333" i="41"/>
  <c r="J300" i="41"/>
  <c r="J181" i="41"/>
  <c r="L236" i="41"/>
  <c r="I268" i="41"/>
  <c r="L63" i="41"/>
  <c r="L62" i="41"/>
  <c r="K90" i="41"/>
  <c r="K110" i="41"/>
  <c r="L268" i="41"/>
  <c r="I90" i="41"/>
  <c r="I110" i="41"/>
  <c r="I136" i="41"/>
  <c r="K268" i="41"/>
  <c r="K235" i="41"/>
  <c r="K301" i="41"/>
  <c r="K300" i="41"/>
  <c r="K181" i="41"/>
  <c r="J136" i="41"/>
  <c r="I156" i="41"/>
  <c r="I155" i="41"/>
  <c r="L90" i="41"/>
  <c r="L110" i="41"/>
  <c r="L136" i="41"/>
  <c r="L165" i="41"/>
  <c r="I182" i="41"/>
  <c r="L300" i="41"/>
  <c r="I333" i="41"/>
  <c r="I300" i="41"/>
  <c r="L31" i="41"/>
  <c r="J30" i="41"/>
  <c r="K63" i="41"/>
  <c r="K62" i="41"/>
  <c r="K30" i="41"/>
  <c r="K365" i="41"/>
  <c r="I63" i="41"/>
  <c r="I62" i="41"/>
  <c r="I170" i="41"/>
  <c r="I165" i="41"/>
  <c r="I30" i="41"/>
  <c r="I236" i="41"/>
  <c r="K301" i="40"/>
  <c r="K182" i="40"/>
  <c r="L333" i="40"/>
  <c r="J31" i="40"/>
  <c r="I170" i="40"/>
  <c r="I165" i="40"/>
  <c r="L110" i="40"/>
  <c r="L63" i="40"/>
  <c r="L62" i="40"/>
  <c r="L90" i="40"/>
  <c r="L136" i="40"/>
  <c r="L156" i="40"/>
  <c r="L155" i="40"/>
  <c r="L165" i="40"/>
  <c r="L30" i="40"/>
  <c r="L183" i="40"/>
  <c r="L182" i="40"/>
  <c r="L236" i="40"/>
  <c r="L268" i="40"/>
  <c r="L235" i="40"/>
  <c r="L301" i="40"/>
  <c r="L300" i="40"/>
  <c r="L181" i="40"/>
  <c r="L365" i="40"/>
  <c r="J101" i="40"/>
  <c r="J90" i="40"/>
  <c r="I156" i="40"/>
  <c r="I155" i="40"/>
  <c r="I31" i="40"/>
  <c r="K90" i="40"/>
  <c r="I213" i="40"/>
  <c r="I90" i="40"/>
  <c r="J110" i="40"/>
  <c r="I136" i="40"/>
  <c r="K165" i="40"/>
  <c r="I268" i="40"/>
  <c r="I301" i="40"/>
  <c r="I300" i="40"/>
  <c r="K110" i="40"/>
  <c r="K136" i="40"/>
  <c r="K30" i="40"/>
  <c r="I110" i="40"/>
  <c r="J136" i="40"/>
  <c r="J268" i="40"/>
  <c r="J301" i="40"/>
  <c r="J300" i="40"/>
  <c r="K333" i="40"/>
  <c r="J235" i="40"/>
  <c r="J181" i="40"/>
  <c r="I182" i="40"/>
  <c r="K268" i="40"/>
  <c r="K236" i="40"/>
  <c r="K235" i="40"/>
  <c r="I236" i="40"/>
  <c r="I156" i="3"/>
  <c r="I155" i="3"/>
  <c r="I136" i="3"/>
  <c r="L170" i="3"/>
  <c r="I236" i="3"/>
  <c r="I235" i="3"/>
  <c r="L301" i="3"/>
  <c r="L300" i="3"/>
  <c r="I301" i="3"/>
  <c r="I333" i="3"/>
  <c r="I300" i="3"/>
  <c r="J110" i="3"/>
  <c r="J268" i="3"/>
  <c r="J235" i="3"/>
  <c r="K300" i="3"/>
  <c r="L63" i="3"/>
  <c r="L62" i="3"/>
  <c r="I110" i="3"/>
  <c r="K268" i="3"/>
  <c r="K235" i="3"/>
  <c r="I31" i="3"/>
  <c r="K31" i="3"/>
  <c r="L236" i="3"/>
  <c r="L235" i="3"/>
  <c r="L183" i="3"/>
  <c r="L213" i="3"/>
  <c r="L182" i="3"/>
  <c r="L181" i="3"/>
  <c r="L31" i="3"/>
  <c r="L101" i="3"/>
  <c r="L90" i="3"/>
  <c r="L110" i="3"/>
  <c r="L136" i="3"/>
  <c r="L165" i="3"/>
  <c r="L30" i="3"/>
  <c r="L365" i="3"/>
  <c r="J90" i="3"/>
  <c r="J165" i="3"/>
  <c r="J30" i="3"/>
  <c r="K110" i="3"/>
  <c r="J301" i="3"/>
  <c r="I165" i="3"/>
  <c r="I213" i="3"/>
  <c r="K90" i="3"/>
  <c r="K165" i="3"/>
  <c r="I183" i="3"/>
  <c r="I182" i="3"/>
  <c r="I181" i="3"/>
  <c r="J333" i="3"/>
  <c r="K183" i="3"/>
  <c r="K213" i="3"/>
  <c r="K182" i="3"/>
  <c r="I63" i="5"/>
  <c r="I62" i="5"/>
  <c r="L90" i="5"/>
  <c r="I101" i="5"/>
  <c r="I90" i="5"/>
  <c r="I30" i="5"/>
  <c r="I110" i="5"/>
  <c r="L268" i="5"/>
  <c r="L235" i="5"/>
  <c r="K110" i="5"/>
  <c r="L183" i="5"/>
  <c r="L182" i="5"/>
  <c r="I333" i="5"/>
  <c r="L110" i="5"/>
  <c r="K90" i="5"/>
  <c r="I136" i="5"/>
  <c r="J333" i="5"/>
  <c r="L333" i="5"/>
  <c r="L300" i="5"/>
  <c r="J301" i="5"/>
  <c r="J300" i="5"/>
  <c r="J136" i="5"/>
  <c r="I165" i="5"/>
  <c r="K236" i="5"/>
  <c r="K301" i="5"/>
  <c r="K333" i="5"/>
  <c r="K136" i="5"/>
  <c r="J165" i="5"/>
  <c r="L136" i="5"/>
  <c r="K165" i="5"/>
  <c r="J236" i="5"/>
  <c r="J235" i="5"/>
  <c r="K268" i="5"/>
  <c r="I301" i="5"/>
  <c r="K333" i="23"/>
  <c r="I236" i="23"/>
  <c r="I110" i="23"/>
  <c r="J236" i="23"/>
  <c r="J110" i="23"/>
  <c r="I156" i="23"/>
  <c r="I155" i="23"/>
  <c r="J170" i="23"/>
  <c r="J165" i="23"/>
  <c r="I183" i="23"/>
  <c r="I182" i="23"/>
  <c r="K236" i="23"/>
  <c r="I90" i="23"/>
  <c r="I136" i="23"/>
  <c r="I170" i="23"/>
  <c r="I165" i="23"/>
  <c r="I30" i="23"/>
  <c r="L170" i="23"/>
  <c r="L165" i="23"/>
  <c r="K183" i="23"/>
  <c r="J31" i="23"/>
  <c r="J90" i="23"/>
  <c r="L182" i="23"/>
  <c r="L268" i="23"/>
  <c r="L301" i="23"/>
  <c r="L333" i="23"/>
  <c r="L300" i="23"/>
  <c r="K213" i="23"/>
  <c r="K31" i="23"/>
  <c r="K90" i="23"/>
  <c r="K136" i="23"/>
  <c r="K30" i="23"/>
  <c r="L136" i="23"/>
  <c r="I268" i="23"/>
  <c r="I301" i="23"/>
  <c r="L90" i="23"/>
  <c r="J268" i="23"/>
  <c r="I333" i="23"/>
  <c r="J136" i="23"/>
  <c r="L236" i="23"/>
  <c r="L235" i="23"/>
  <c r="K268" i="23"/>
  <c r="K301" i="23"/>
  <c r="K300" i="23"/>
  <c r="J333" i="23"/>
  <c r="J300" i="23"/>
  <c r="J182" i="5"/>
  <c r="J30" i="5"/>
  <c r="J181" i="5"/>
  <c r="K30" i="5"/>
  <c r="L30" i="5"/>
  <c r="L366" i="2"/>
  <c r="I183" i="2"/>
  <c r="I182" i="2"/>
  <c r="I366" i="2"/>
  <c r="K236" i="2"/>
  <c r="K182" i="2"/>
  <c r="K366" i="2"/>
  <c r="J301" i="2"/>
  <c r="J182" i="2"/>
  <c r="J366" i="2"/>
  <c r="J30" i="30"/>
  <c r="J365" i="30"/>
  <c r="I300" i="30"/>
  <c r="I181" i="30"/>
  <c r="I365" i="30"/>
  <c r="L300" i="30"/>
  <c r="L181" i="30"/>
  <c r="L365" i="30"/>
  <c r="K235" i="30"/>
  <c r="K181" i="30"/>
  <c r="K365" i="30"/>
  <c r="K299" i="36"/>
  <c r="K180" i="36"/>
  <c r="K364" i="36"/>
  <c r="J299" i="36"/>
  <c r="J180" i="36"/>
  <c r="J364" i="36"/>
  <c r="L299" i="36"/>
  <c r="L180" i="36"/>
  <c r="L364" i="36"/>
  <c r="I234" i="36"/>
  <c r="I180" i="36"/>
  <c r="I364" i="36"/>
  <c r="K181" i="35"/>
  <c r="K365" i="35"/>
  <c r="J235" i="35"/>
  <c r="J181" i="35"/>
  <c r="J365" i="35"/>
  <c r="L181" i="35"/>
  <c r="L365" i="35"/>
  <c r="I180" i="42"/>
  <c r="I364" i="42"/>
  <c r="J299" i="42"/>
  <c r="J180" i="42"/>
  <c r="J364" i="42"/>
  <c r="J365" i="41"/>
  <c r="L30" i="41"/>
  <c r="L235" i="41"/>
  <c r="L181" i="41"/>
  <c r="I235" i="41"/>
  <c r="I181" i="41"/>
  <c r="I365" i="41"/>
  <c r="J30" i="40"/>
  <c r="J365" i="40"/>
  <c r="I235" i="40"/>
  <c r="K300" i="40"/>
  <c r="K181" i="40"/>
  <c r="K365" i="40"/>
  <c r="I181" i="40"/>
  <c r="I30" i="40"/>
  <c r="I365" i="40"/>
  <c r="J300" i="3"/>
  <c r="J181" i="3"/>
  <c r="J365" i="3"/>
  <c r="K30" i="3"/>
  <c r="I30" i="3"/>
  <c r="I365" i="3"/>
  <c r="K181" i="3"/>
  <c r="K235" i="5"/>
  <c r="I300" i="5"/>
  <c r="I181" i="5"/>
  <c r="I365" i="5"/>
  <c r="K300" i="5"/>
  <c r="L181" i="5"/>
  <c r="L30" i="23"/>
  <c r="L181" i="23"/>
  <c r="L365" i="23"/>
  <c r="K235" i="23"/>
  <c r="J235" i="23"/>
  <c r="J181" i="23"/>
  <c r="J30" i="23"/>
  <c r="J365" i="23"/>
  <c r="K182" i="23"/>
  <c r="K181" i="23"/>
  <c r="K365" i="23"/>
  <c r="I235" i="23"/>
  <c r="I300" i="23"/>
  <c r="I181" i="23"/>
  <c r="I365" i="23"/>
  <c r="J365" i="5"/>
  <c r="L365" i="5"/>
  <c r="L365" i="41"/>
  <c r="K365" i="3"/>
  <c r="K181" i="5"/>
  <c r="K365" i="5"/>
  <c r="C28" i="9"/>
  <c r="H23" i="11"/>
  <c r="H24" i="11"/>
  <c r="G24" i="10"/>
  <c r="F24" i="10"/>
  <c r="E24" i="10"/>
  <c r="K23" i="10"/>
  <c r="J23" i="10"/>
  <c r="K22" i="10"/>
  <c r="J22" i="10"/>
  <c r="J21" i="10"/>
  <c r="K21" i="10"/>
  <c r="I21" i="10"/>
  <c r="I24" i="10"/>
  <c r="H21" i="10"/>
  <c r="H24" i="10"/>
  <c r="E21" i="10"/>
  <c r="K20" i="10"/>
  <c r="J20" i="10"/>
  <c r="K19" i="10"/>
  <c r="J19" i="10"/>
  <c r="K18" i="10"/>
  <c r="J18" i="10"/>
  <c r="K17" i="10"/>
  <c r="J17" i="10"/>
  <c r="K25" i="10"/>
  <c r="J24" i="10"/>
  <c r="C44" i="9"/>
  <c r="H34" i="9"/>
  <c r="H24" i="9"/>
  <c r="H45" i="9"/>
  <c r="G34" i="9"/>
  <c r="F34" i="9"/>
  <c r="E34" i="9"/>
  <c r="E24" i="9"/>
  <c r="D34" i="9"/>
  <c r="D24" i="9"/>
  <c r="D45" i="9"/>
  <c r="G41" i="9"/>
  <c r="G24" i="9"/>
  <c r="F24" i="9"/>
  <c r="F45" i="9"/>
  <c r="C43" i="9"/>
  <c r="C42" i="9"/>
  <c r="C41" i="9"/>
  <c r="C40" i="9"/>
  <c r="C39" i="9"/>
  <c r="C38" i="9"/>
  <c r="C37" i="9"/>
  <c r="C36" i="9"/>
  <c r="G45" i="9"/>
  <c r="E45" i="9"/>
  <c r="C33" i="9"/>
  <c r="C32" i="9"/>
  <c r="C31" i="9"/>
  <c r="C30" i="9"/>
  <c r="C29" i="9"/>
  <c r="C27" i="9"/>
  <c r="C26" i="9"/>
  <c r="C25" i="9"/>
  <c r="C23" i="9"/>
  <c r="C22" i="9"/>
  <c r="C21" i="9"/>
  <c r="C20" i="9"/>
  <c r="C34" i="9"/>
  <c r="C24" i="9"/>
  <c r="C45" i="9"/>
  <c r="F27" i="11"/>
  <c r="D27" i="11"/>
  <c r="E27" i="11"/>
  <c r="H22" i="11"/>
  <c r="H27" i="11"/>
</calcChain>
</file>

<file path=xl/sharedStrings.xml><?xml version="1.0" encoding="utf-8"?>
<sst xmlns="http://schemas.openxmlformats.org/spreadsheetml/2006/main" count="4348" uniqueCount="422">
  <si>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</si>
  <si>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</si>
  <si>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</si>
  <si>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</si>
  <si>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</si>
  <si>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</si>
  <si>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</si>
  <si>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</si>
  <si>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</si>
  <si>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</si>
  <si>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</si>
  <si>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</si>
  <si>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</si>
  <si>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</si>
  <si>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</si>
  <si>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</si>
  <si>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</si>
  <si>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</si>
  <si>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</si>
  <si>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</si>
  <si>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</si>
  <si>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</si>
  <si>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</si>
  <si>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</si>
  <si>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</si>
  <si>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</si>
  <si>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</si>
  <si>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</si>
  <si>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</si>
  <si>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</si>
  <si>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</si>
  <si>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</si>
  <si>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</si>
  <si>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</si>
  <si>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</si>
  <si>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</si>
  <si>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</si>
  <si>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</si>
  <si>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</si>
  <si>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</si>
  <si>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</si>
  <si>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</si>
  <si>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</si>
  <si>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</si>
  <si>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</si>
  <si>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</si>
  <si>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</si>
  <si>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</si>
  <si>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</si>
  <si>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</si>
  <si>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</si>
  <si>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</si>
  <si>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</si>
  <si>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</si>
  <si>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</si>
  <si>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</si>
  <si>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</si>
  <si>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</si>
  <si>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</si>
  <si>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</si>
  <si>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</si>
  <si>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</si>
  <si>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</si>
  <si>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</si>
  <si>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</si>
  <si>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</si>
  <si>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</si>
  <si>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</si>
  <si>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</si>
  <si>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</si>
  <si>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</si>
  <si>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</si>
  <si>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</si>
  <si>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</si>
  <si>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</si>
  <si>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</si>
  <si>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</si>
  <si>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</si>
  <si>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</si>
  <si>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</si>
  <si>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</si>
  <si>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</si>
  <si>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</si>
  <si>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</si>
  <si>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</si>
  <si>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</si>
  <si>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</si>
  <si>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</si>
  <si>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</si>
  <si>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</si>
  <si>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</si>
  <si>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</si>
  <si>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</si>
  <si>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</si>
  <si>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</si>
  <si>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</si>
  <si>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</si>
  <si>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</si>
  <si>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</si>
  <si>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</si>
  <si>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</si>
  <si>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</si>
  <si>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</si>
  <si>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</si>
  <si>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</si>
  <si>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</si>
  <si>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</si>
  <si>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</si>
  <si>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</si>
  <si>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</si>
  <si>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</si>
  <si>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</si>
  <si>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</si>
  <si>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</si>
  <si>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</si>
  <si>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</si>
  <si>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</si>
  <si>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</si>
  <si>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</si>
  <si>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</si>
  <si>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</si>
  <si>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</si>
  <si>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</si>
  <si>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</si>
  <si>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</si>
  <si>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</si>
  <si>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</si>
  <si>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</si>
  <si>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</si>
  <si>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</si>
  <si>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</si>
  <si>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</si>
  <si>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</si>
  <si>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</si>
  <si>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</si>
  <si>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</si>
  <si>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</si>
  <si>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</si>
  <si>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</si>
  <si>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</si>
  <si>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</si>
  <si>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</si>
  <si>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</si>
  <si>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</si>
  <si>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</si>
  <si>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</si>
  <si>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</si>
  <si>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</si>
  <si>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</si>
  <si>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</si>
  <si>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</si>
  <si>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</si>
  <si>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</si>
  <si>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</si>
  <si>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</si>
  <si>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</si>
  <si>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</si>
  <si>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</si>
  <si>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</si>
  <si>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</si>
  <si>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</si>
  <si>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</si>
  <si>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</si>
  <si>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</si>
  <si>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</si>
  <si>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</si>
  <si>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</si>
  <si>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</si>
  <si>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</si>
  <si>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</si>
  <si>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</si>
  <si>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</si>
  <si>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</si>
  <si>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</si>
  <si>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</si>
  <si>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</si>
  <si>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</si>
  <si>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</si>
  <si>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</si>
  <si>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</si>
  <si>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</si>
  <si>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</si>
  <si>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</si>
  <si>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</si>
  <si>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</si>
  <si>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</si>
  <si>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</si>
  <si>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</si>
  <si>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</si>
  <si>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</si>
  <si>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</si>
  <si>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</si>
  <si>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</si>
  <si>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(parašas)</t>
  </si>
  <si>
    <t>(vardas ir pavardė)</t>
  </si>
  <si>
    <t>SB</t>
  </si>
  <si>
    <t>Savivaldybės biudžeto lėšos</t>
  </si>
  <si>
    <t>ML</t>
  </si>
  <si>
    <t>Mokymo lėšos</t>
  </si>
  <si>
    <t>S</t>
  </si>
  <si>
    <t>(Įstaigos pavadinimas)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</si>
  <si>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</si>
  <si>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</si>
  <si>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</si>
  <si>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</si>
  <si>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</si>
  <si>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</si>
  <si>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</si>
  <si>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</si>
  <si>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</si>
  <si>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</si>
  <si>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</si>
  <si>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</si>
  <si>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</si>
  <si>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</si>
  <si>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</si>
  <si>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</si>
  <si>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</si>
  <si>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</si>
  <si>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</si>
  <si>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</si>
  <si>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</si>
  <si>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</si>
  <si>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</si>
  <si>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</si>
  <si>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>(Eurais)</t>
  </si>
  <si>
    <t xml:space="preserve">Iš viso  </t>
  </si>
  <si>
    <t xml:space="preserve">savivaldybės
 biudžeto </t>
  </si>
  <si>
    <t>2.2.1.1.1.20</t>
  </si>
  <si>
    <t>iš jų:</t>
  </si>
  <si>
    <t>2.2.1.1.1.30</t>
  </si>
  <si>
    <t>Iš viso:</t>
  </si>
  <si>
    <t xml:space="preserve">  (parašas)</t>
  </si>
  <si>
    <t>(Registracijos kodas ir buveinės adresas)</t>
  </si>
  <si>
    <t>(Eur., euro cnt.)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</si>
  <si>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</si>
  <si>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</si>
  <si>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</si>
  <si>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</si>
  <si>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</si>
  <si>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</si>
  <si>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</si>
  <si>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</si>
  <si>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</si>
  <si>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</si>
  <si>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</si>
  <si>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</si>
  <si>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</si>
  <si>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</si>
  <si>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</si>
  <si>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</si>
  <si>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</si>
  <si>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</si>
  <si>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</si>
  <si>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</si>
  <si>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</si>
  <si>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</si>
  <si>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 xml:space="preserve"> ir paslaugų pardavimo pajamos</t>
  </si>
  <si>
    <t>IŠ VISO:</t>
  </si>
  <si>
    <t>(vadovo ar jo įgalioto asmens pareigos)</t>
  </si>
  <si>
    <t>Iš viso</t>
  </si>
  <si>
    <t xml:space="preserve"> </t>
  </si>
  <si>
    <t>PAŽYMA DĖL GAUTINŲ, GAUTŲ IR GRĄŽINTINŲ FINANSAVIMO SUMŲ</t>
  </si>
  <si>
    <t>Per ataskaitinį laikotarpį gautos finansavimo sumos:</t>
  </si>
  <si>
    <t>Finansavimo sumų paskirtis</t>
  </si>
  <si>
    <t>Valstybės funkcija</t>
  </si>
  <si>
    <t>Programa</t>
  </si>
  <si>
    <t>Suma</t>
  </si>
  <si>
    <t>Atsargoms</t>
  </si>
  <si>
    <t>Kitoms išlaidoms</t>
  </si>
  <si>
    <t>PAŽYMA DĖL SUKAUPTŲ FINANSAVIMO SUMŲ</t>
  </si>
  <si>
    <t>socialinio draudimo įmokos</t>
  </si>
  <si>
    <t>Mokyklos, priskiriamos ikimokyklinio ugdymo mokyklos tipui</t>
  </si>
  <si>
    <t>Valiutos kurso įtaka</t>
  </si>
  <si>
    <t>Kompiuterinės techninės ir elektroninių ryšių įrangos įsigijimo išlaidos</t>
  </si>
  <si>
    <t>Vingio 4, Gargždai LT-96138</t>
  </si>
  <si>
    <t>Ataskaitinis laikotarpis:</t>
  </si>
  <si>
    <t>Eil.
Nr.</t>
  </si>
  <si>
    <t>Finansavimo
šaltinis</t>
  </si>
  <si>
    <t>(Parašas) (Vardas ir pavardė)</t>
  </si>
  <si>
    <t xml:space="preserve">PAŽYMA PRIE MOKĖTINŲ SUMŲ 20         M.                                    D. ATASKAITOS 9 PRIEDO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</si>
  <si>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</si>
  <si>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</si>
  <si>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</si>
  <si>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</si>
  <si>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</si>
  <si>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</si>
  <si>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</si>
  <si>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</si>
  <si>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</si>
  <si>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</si>
  <si>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</si>
  <si>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</si>
  <si>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</si>
  <si>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</si>
  <si>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</si>
  <si>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</si>
  <si>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</si>
  <si>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</si>
  <si>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</si>
  <si>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</si>
  <si>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</si>
  <si>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</si>
  <si>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</si>
  <si>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vandentiekiui, kanalizacijai</t>
  </si>
  <si>
    <t>atliekų tvarkymui</t>
  </si>
  <si>
    <t>2.2.1.1.1.21.</t>
  </si>
  <si>
    <t>2.2.1.1.1.22.</t>
  </si>
  <si>
    <t xml:space="preserve">                                  (vardas ir pavardė)</t>
  </si>
  <si>
    <t>2020 m. kovo  24   d.</t>
  </si>
  <si>
    <t>įsakymu Nr. AV - 659</t>
  </si>
  <si>
    <t>Gargždų lopšelis-darželis „Saulutė“, 191789357</t>
  </si>
  <si>
    <t>Gargždų lopšelis-darželis „Saulutė“</t>
  </si>
  <si>
    <t>Sukaupta finansavimo pajamų suma ataskaitinio laikotarpio pabaigoje:</t>
  </si>
  <si>
    <t>Atostogų rezervas, iš jų: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</si>
  <si>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</si>
  <si>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</si>
  <si>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</si>
  <si>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</si>
  <si>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</si>
  <si>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Ministerijos / Savivaldybės</t>
  </si>
  <si>
    <t>Eil.Nr.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</si>
  <si>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</si>
  <si>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</si>
  <si>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</si>
  <si>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</si>
  <si>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</si>
  <si>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</si>
  <si>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</si>
  <si>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</si>
  <si>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</si>
  <si>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</si>
  <si>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(įstaigos vadovo ar jo įgalioto asmens pareigų pavadinimas)</t>
  </si>
  <si>
    <t>(vyriausiasis buhalteris (buhalteris) / centralizuotos apskaitos įstaigos vadovo arba jo įgalioto asmens pareigų pavadinimas</t>
  </si>
  <si>
    <t xml:space="preserve">               (data)</t>
  </si>
  <si>
    <t>Gargždų lopšelis - darželis Saulutė, 191789357, Vingio 4, Gargždai LT-96138</t>
  </si>
  <si>
    <t>2.7.3.1.1.1.</t>
  </si>
  <si>
    <t>Darbdavių socialinė parama</t>
  </si>
  <si>
    <t>Pajamos už paslaugas ir nuomą</t>
  </si>
  <si>
    <t>Atidėjiniai</t>
  </si>
  <si>
    <t>Gargždų lopšelis - darželis Saulutė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</si>
  <si>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</si>
  <si>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</si>
  <si>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</si>
  <si>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</si>
  <si>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</si>
  <si>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</si>
  <si>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</si>
  <si>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</si>
  <si>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</si>
  <si>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</si>
  <si>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</si>
  <si>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</si>
  <si>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 xml:space="preserve">                                                                        (data)</t>
  </si>
  <si>
    <t>iš jų ilgalaikių įsiskolinimų likutis</t>
  </si>
  <si>
    <t>Pastaba. Ilgalaikių įsipareigojimų likutis – įsipareigojimai, kurių terminas ilgesnis negu 1 metai.</t>
  </si>
  <si>
    <t>Viktorija Kaprizkina</t>
  </si>
  <si>
    <t>1.4.4.28. Švietimo įstaigų patalpų remontas, mokyklinių autobusų remontas, buitinės, organizacinės technikos, mokymo priemonių įsigijimas</t>
  </si>
  <si>
    <t>09.01.01.01.</t>
  </si>
  <si>
    <t xml:space="preserve">   (finansinę apskaitą tvarkančio asmanes, centralizuotos apskaitos įstaigos vadovo arba jo įgalioto asmens pareigų pavadinimas)</t>
  </si>
  <si>
    <t>Mokytojų pavėžėjimas</t>
  </si>
  <si>
    <t>ML(UK)</t>
  </si>
  <si>
    <t>Speciali tikslinė dotacija mokymo reikmėms finansu</t>
  </si>
  <si>
    <t xml:space="preserve">P A T V I R T I N T A 	
Klaipėdos rajono savivaldybės	
administracijos direktoriaus	
2023 m. kovo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</si>
  <si>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</si>
  <si>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</si>
  <si>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</si>
  <si>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</si>
  <si>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</si>
  <si>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</si>
  <si>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</si>
  <si>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</si>
  <si>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</si>
  <si>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</si>
  <si>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</si>
  <si>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</si>
  <si>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</si>
  <si>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Gargždų lopšelis-darželis ,,Saulutė"</t>
  </si>
  <si>
    <t>Vingio g 4, Gargždai LT-96138</t>
  </si>
  <si>
    <t>Apskaičiuotos turto naudojimo</t>
  </si>
  <si>
    <t>Apskaičiuotos turto</t>
  </si>
  <si>
    <t>naudojimo pajamos</t>
  </si>
  <si>
    <t>Klaipėdos raj. savivaldybės administracijos (Biudžeto ir ekonomikos skyriui)</t>
  </si>
  <si>
    <t xml:space="preserve">2.2.1.1.1.7. </t>
  </si>
  <si>
    <t>(ataskaitos rengėjas, tel. Nr.)</t>
  </si>
  <si>
    <t>1 priedas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</si>
  <si>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</si>
  <si>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</si>
  <si>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</si>
  <si>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</si>
  <si>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</si>
  <si>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</si>
  <si>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</si>
  <si>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</si>
  <si>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</si>
  <si>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 xml:space="preserve">      (įstaigos vadovo ar jo įgalioto asmens pareigų  pavadinimas)</t>
  </si>
  <si>
    <t>Klaipėdos rajono švietimo centro biudžetinių įstaigų centralizuotos apskaitos skyriaus vedėja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</si>
  <si>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</si>
  <si>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</si>
  <si>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1.1.3.19. Įtraukusis ugdymas Klaipėdos rajono ugdymo įstaigose</t>
  </si>
  <si>
    <t xml:space="preserve"> Renata Zažeckienė Tel.: +370 659 49010</t>
  </si>
  <si>
    <t xml:space="preserve"> PAŽYMA APIE PAJAMAS UŽ PASLAUGAS IR NUOMĄ  2025 M. KOVO 31 D. </t>
  </si>
  <si>
    <t>SAVIVALDYBĖS BIUDŽETINIŲ ĮSTAIGŲ  PAJAMŲ ĮMOKŲ ATASKAITA UŽ  2025  METŲ  I KETVIRTĮ</t>
  </si>
  <si>
    <t>(Biudžeto išlaidų sąmatos vykdymo 2025 m. kovo mėn. 31 d. ketvirčio, pusmečio, metų ataskaitos forma, Nr.2)</t>
  </si>
  <si>
    <t>2025 M. KOVO MĖN. 31 D.</t>
  </si>
  <si>
    <t>1 ketvirtis</t>
  </si>
  <si>
    <t>Direktorės pavaduotoja ugdymui</t>
  </si>
  <si>
    <t>Sandra Petrusevičienė</t>
  </si>
  <si>
    <t>1.3.3.4. Ugdymo įstaigų modernizavimas ir plėtra</t>
  </si>
  <si>
    <t>Valstybės biudžeto specialioji tikslinė dotacija</t>
  </si>
  <si>
    <t>Biudžeto vykdymo ataskaitų rinkinių rengimo taisyklių</t>
  </si>
  <si>
    <t>2025.04.08 Nr.________________</t>
  </si>
  <si>
    <r>
      <t xml:space="preserve"> (</t>
    </r>
    <r>
      <rPr>
        <b/>
        <u/>
        <sz val="8"/>
        <color rgb="FF000000"/>
        <rFont val="Times New Roman Baltic"/>
        <charset val="186"/>
      </rPr>
      <t>I ketvirčio</t>
    </r>
    <r>
      <rPr>
        <sz val="8"/>
        <color rgb="FF000000"/>
        <rFont val="Times New Roman Baltic"/>
      </rPr>
      <t>, pusmečio, 9 mėnesių, metinė)</t>
    </r>
  </si>
  <si>
    <r>
      <t xml:space="preserve">  Metinė</t>
    </r>
    <r>
      <rPr>
        <u/>
        <sz val="11"/>
        <rFont val="Times New Roman"/>
        <family val="1"/>
      </rPr>
      <t>,</t>
    </r>
    <r>
      <rPr>
        <b/>
        <u/>
        <sz val="11"/>
        <rFont val="Times New Roman"/>
        <family val="1"/>
      </rPr>
      <t xml:space="preserve"> ketvirtinė</t>
    </r>
  </si>
  <si>
    <t xml:space="preserve">PAŽYMA PRIE MOKĖTINŲ SUMŲ 2025  M. KOVO 31 D. ATASKAITOS 9 PRIEDO </t>
  </si>
  <si>
    <r>
      <t xml:space="preserve">metinė , </t>
    </r>
    <r>
      <rPr>
        <b/>
        <u/>
        <sz val="10"/>
        <rFont val="Times New Roman"/>
        <family val="1"/>
      </rPr>
      <t>ketvirtinė</t>
    </r>
    <r>
      <rPr>
        <sz val="10"/>
        <rFont val="Times New Roman"/>
        <family val="1"/>
      </rPr>
      <t>, mėnesio</t>
    </r>
  </si>
  <si>
    <t>2025 Nr.______</t>
  </si>
  <si>
    <t>2025-03-31</t>
  </si>
  <si>
    <t>2025 m. kovo mėn. 31 d.</t>
  </si>
  <si>
    <t xml:space="preserve">                          2025.04.09 Nr.________________</t>
  </si>
  <si>
    <r>
      <t xml:space="preserve">(metinė, </t>
    </r>
    <r>
      <rPr>
        <b/>
        <u/>
        <sz val="9"/>
        <color rgb="FF000000"/>
        <rFont val="Times New Roman"/>
        <family val="1"/>
      </rPr>
      <t>ketvirtinė</t>
    </r>
    <r>
      <rPr>
        <sz val="9"/>
        <color rgb="FF000000"/>
        <rFont val="Times New Roman"/>
      </rPr>
      <t>)</t>
    </r>
  </si>
  <si>
    <r>
      <rPr>
        <u/>
        <sz val="12"/>
        <rFont val="Times New Roman"/>
        <family val="1"/>
        <charset val="186"/>
      </rPr>
      <t xml:space="preserve">2025-04-09 </t>
    </r>
    <r>
      <rPr>
        <sz val="12"/>
        <rFont val="Times New Roman"/>
        <family val="1"/>
        <charset val="186"/>
      </rPr>
      <t>Nr.____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</si>
</sst>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88">
    <font>
      <sz val="11"/>
      <color indexed="8"/>
      <name val="Calibri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 Baltic"/>
      <charset val="186"/>
    </font>
    <font>
      <sz val="10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u/>
      <sz val="1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TimesLT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sz val="11"/>
      <name val="Times New Roman"/>
      <family val="1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color indexed="8"/>
      <name val="Times New Roman"/>
      <family val="1"/>
      <charset val="186"/>
    </font>
    <font>
      <sz val="10"/>
      <color indexed="8"/>
      <name val="Times New Roman"/>
      <family val="1"/>
    </font>
    <font>
      <b/>
      <u/>
      <sz val="10"/>
      <name val="Times New Roman"/>
      <family val="1"/>
    </font>
    <font>
      <b/>
      <u/>
      <sz val="11"/>
      <name val="Times New Roman"/>
      <family val="1"/>
    </font>
    <font>
      <sz val="8"/>
      <color rgb="FF000000"/>
      <name val="Times New Roman Baltic"/>
    </font>
    <font>
      <sz val="8"/>
      <color rgb="FFFF0000"/>
      <name val="Times New Roman"/>
      <family val="1"/>
    </font>
    <font>
      <strike/>
      <sz val="8"/>
      <color rgb="FF00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 Baltic"/>
    </font>
    <font>
      <sz val="12"/>
      <color rgb="FF000000"/>
      <name val="Times New Roman"/>
      <family val="1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b/>
      <u/>
      <sz val="8"/>
      <color rgb="FF000000"/>
      <name val="Times New Roman Baltic"/>
      <charset val="186"/>
    </font>
    <font>
      <sz val="8"/>
      <color rgb="FF000000"/>
      <name val="Times New Roman"/>
    </font>
    <font>
      <sz val="8"/>
      <color rgb="FFFF0000"/>
      <name val="Times New Roman"/>
    </font>
    <font>
      <b/>
      <sz val="12"/>
      <color rgb="FF000000"/>
      <name val="Arial"/>
    </font>
    <font>
      <sz val="8"/>
      <color rgb="FF000000"/>
      <name val="Arial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Times New Roman"/>
    </font>
    <font>
      <b/>
      <sz val="9"/>
      <color rgb="FF000000"/>
      <name val="Arial"/>
    </font>
    <font>
      <sz val="12"/>
      <color rgb="FF000000"/>
      <name val="Times New Roman"/>
    </font>
    <font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Times New Roman"/>
    </font>
    <font>
      <sz val="11"/>
      <color rgb="FF000000"/>
      <name val="Times New Roman"/>
    </font>
    <font>
      <i/>
      <sz val="9"/>
      <color rgb="FF000000"/>
      <name val="Times New Roman"/>
    </font>
    <font>
      <vertAlign val="superscript"/>
      <sz val="9"/>
      <color rgb="FF000000"/>
      <name val="Times New Roman"/>
    </font>
    <font>
      <b/>
      <u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10"/>
        <bgColor indexed="9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</borders>
  <cellStyleXfs count="14">
    <xf numFmtId="0" fontId="0" fillId="0" borderId="0" applyFill="0" applyProtection="0"/>
    <xf numFmtId="0" fontId="14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2" fillId="0" borderId="0"/>
    <xf numFmtId="165" fontId="14" fillId="0" borderId="0" applyFont="0" applyFill="0" applyBorder="0" applyAlignment="0" applyProtection="0"/>
    <xf numFmtId="0" fontId="31" fillId="0" borderId="0"/>
  </cellStyleXfs>
  <cellXfs count="564">
    <xf numFmtId="0" fontId="0" fillId="0" borderId="0" xfId="0" applyFill="1" applyProtection="1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wrapText="1"/>
    </xf>
    <xf numFmtId="0" fontId="4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wrapText="1"/>
    </xf>
    <xf numFmtId="0" fontId="6" fillId="0" borderId="0" xfId="0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 applyFill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2" fillId="0" borderId="0" xfId="0" applyFont="1" applyBorder="1" applyAlignment="1">
      <alignment horizontal="right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9" xfId="0" quotePrefix="1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3" xfId="0" quotePrefix="1" applyNumberFormat="1" applyFont="1" applyBorder="1" applyAlignment="1">
      <alignment horizontal="center"/>
    </xf>
    <xf numFmtId="0" fontId="13" fillId="0" borderId="13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quotePrefix="1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5" xfId="0" quotePrefix="1" applyNumberFormat="1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0" fontId="13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horizontal="right" vertical="center" wrapText="1"/>
    </xf>
    <xf numFmtId="2" fontId="13" fillId="0" borderId="5" xfId="0" quotePrefix="1" applyNumberFormat="1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Fill="1"/>
    <xf numFmtId="0" fontId="2" fillId="0" borderId="0" xfId="1" applyFont="1" applyFill="1" applyAlignment="1">
      <alignment vertical="top" wrapText="1"/>
    </xf>
    <xf numFmtId="0" fontId="2" fillId="0" borderId="0" xfId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1" applyFont="1" applyBorder="1"/>
    <xf numFmtId="0" fontId="6" fillId="0" borderId="0" xfId="1" applyFont="1" applyBorder="1"/>
    <xf numFmtId="0" fontId="6" fillId="0" borderId="0" xfId="0" applyFont="1"/>
    <xf numFmtId="0" fontId="6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1" applyFont="1" applyBorder="1" applyAlignment="1">
      <alignment horizontal="center" vertical="top"/>
    </xf>
    <xf numFmtId="0" fontId="15" fillId="0" borderId="0" xfId="0" applyFont="1"/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1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ill="1" applyProtection="1"/>
    <xf numFmtId="0" fontId="25" fillId="0" borderId="0" xfId="0" applyFont="1"/>
    <xf numFmtId="0" fontId="25" fillId="0" borderId="0" xfId="0" applyFont="1" applyAlignment="1"/>
    <xf numFmtId="0" fontId="25" fillId="0" borderId="0" xfId="0" applyFont="1" applyBorder="1"/>
    <xf numFmtId="0" fontId="25" fillId="0" borderId="0" xfId="0" applyFont="1" applyAlignment="1">
      <alignment horizontal="left"/>
    </xf>
    <xf numFmtId="0" fontId="25" fillId="0" borderId="0" xfId="0" applyFont="1" applyBorder="1" applyAlignment="1"/>
    <xf numFmtId="0" fontId="25" fillId="0" borderId="0" xfId="0" applyFont="1" applyFill="1"/>
    <xf numFmtId="2" fontId="25" fillId="2" borderId="5" xfId="0" applyNumberFormat="1" applyFont="1" applyFill="1" applyBorder="1"/>
    <xf numFmtId="2" fontId="3" fillId="0" borderId="5" xfId="0" applyNumberFormat="1" applyFont="1" applyFill="1" applyBorder="1"/>
    <xf numFmtId="0" fontId="3" fillId="0" borderId="5" xfId="0" applyFont="1" applyFill="1" applyBorder="1"/>
    <xf numFmtId="0" fontId="25" fillId="2" borderId="5" xfId="0" applyFont="1" applyFill="1" applyBorder="1"/>
    <xf numFmtId="0" fontId="3" fillId="0" borderId="5" xfId="0" applyNumberFormat="1" applyFont="1" applyFill="1" applyBorder="1"/>
    <xf numFmtId="0" fontId="26" fillId="0" borderId="0" xfId="0" applyFont="1"/>
    <xf numFmtId="0" fontId="26" fillId="0" borderId="0" xfId="0" applyFont="1" applyAlignment="1"/>
    <xf numFmtId="0" fontId="26" fillId="0" borderId="0" xfId="0" applyFont="1" applyBorder="1"/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25" fillId="0" borderId="5" xfId="4" applyFont="1" applyFill="1" applyBorder="1" applyAlignment="1" applyProtection="1">
      <alignment vertical="top" wrapText="1"/>
    </xf>
    <xf numFmtId="0" fontId="25" fillId="0" borderId="5" xfId="4" applyFont="1" applyFill="1" applyBorder="1" applyAlignment="1" applyProtection="1">
      <alignment horizontal="left" vertical="top" wrapText="1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25" fillId="0" borderId="0" xfId="0" applyFont="1" applyFill="1" applyProtection="1"/>
    <xf numFmtId="0" fontId="27" fillId="0" borderId="0" xfId="0" applyFont="1" applyFill="1" applyAlignment="1" applyProtection="1">
      <alignment horizontal="left" vertical="top" wrapText="1"/>
    </xf>
    <xf numFmtId="2" fontId="25" fillId="0" borderId="0" xfId="0" applyNumberFormat="1" applyFont="1" applyFill="1" applyBorder="1"/>
    <xf numFmtId="14" fontId="32" fillId="0" borderId="0" xfId="0" applyNumberFormat="1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vertical="center" wrapText="1"/>
    </xf>
    <xf numFmtId="0" fontId="32" fillId="6" borderId="34" xfId="0" applyFont="1" applyFill="1" applyBorder="1" applyAlignment="1" applyProtection="1">
      <alignment horizontal="center" vertical="center" wrapText="1"/>
    </xf>
    <xf numFmtId="0" fontId="32" fillId="6" borderId="34" xfId="0" applyFont="1" applyFill="1" applyBorder="1" applyAlignment="1" applyProtection="1">
      <alignment horizontal="center" vertical="center"/>
    </xf>
    <xf numFmtId="0" fontId="33" fillId="0" borderId="34" xfId="0" applyFont="1" applyFill="1" applyBorder="1" applyAlignment="1" applyProtection="1">
      <alignment horizontal="center" vertical="center" wrapText="1"/>
    </xf>
    <xf numFmtId="0" fontId="37" fillId="0" borderId="34" xfId="0" applyFont="1" applyFill="1" applyBorder="1" applyAlignment="1" applyProtection="1">
      <alignment horizontal="right" vertical="center"/>
    </xf>
    <xf numFmtId="49" fontId="32" fillId="0" borderId="34" xfId="0" applyNumberFormat="1" applyFont="1" applyFill="1" applyBorder="1" applyAlignment="1" applyProtection="1">
      <alignment horizontal="center" vertical="center"/>
    </xf>
    <xf numFmtId="2" fontId="32" fillId="0" borderId="34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39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15" xfId="0" applyNumberFormat="1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46" fillId="0" borderId="0" xfId="0" applyFont="1" applyAlignment="1">
      <alignment horizontal="center" vertical="top"/>
    </xf>
    <xf numFmtId="0" fontId="45" fillId="0" borderId="24" xfId="0" applyFont="1" applyBorder="1" applyAlignment="1">
      <alignment horizontal="center" vertical="top"/>
    </xf>
    <xf numFmtId="0" fontId="2" fillId="0" borderId="5" xfId="0" applyFont="1" applyFill="1" applyBorder="1"/>
    <xf numFmtId="2" fontId="47" fillId="2" borderId="5" xfId="0" applyNumberFormat="1" applyFont="1" applyFill="1" applyBorder="1"/>
    <xf numFmtId="0" fontId="42" fillId="0" borderId="0" xfId="0" applyFont="1" applyAlignment="1">
      <alignment horizontal="center" vertical="center" wrapText="1"/>
    </xf>
    <xf numFmtId="0" fontId="41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33" fillId="0" borderId="0" xfId="0" applyFont="1" applyFill="1" applyAlignment="1" applyProtection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3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2" fillId="0" borderId="0" xfId="0" applyFont="1" applyBorder="1" applyAlignment="1" applyProtection="1">
      <protection locked="0"/>
    </xf>
    <xf numFmtId="0" fontId="0" fillId="0" borderId="0" xfId="0" applyAlignment="1">
      <alignment horizontal="center"/>
    </xf>
    <xf numFmtId="0" fontId="23" fillId="0" borderId="0" xfId="0" applyFont="1"/>
    <xf numFmtId="0" fontId="52" fillId="0" borderId="0" xfId="0" applyFont="1"/>
    <xf numFmtId="0" fontId="51" fillId="0" borderId="0" xfId="0" applyFont="1" applyAlignment="1">
      <alignment horizontal="left"/>
    </xf>
    <xf numFmtId="0" fontId="53" fillId="0" borderId="0" xfId="0" applyFont="1"/>
    <xf numFmtId="0" fontId="51" fillId="0" borderId="0" xfId="0" applyFont="1" applyAlignment="1">
      <alignment vertical="center"/>
    </xf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164" fontId="51" fillId="0" borderId="0" xfId="0" applyNumberFormat="1" applyFont="1" applyAlignment="1">
      <alignment horizontal="left"/>
    </xf>
    <xf numFmtId="3" fontId="23" fillId="0" borderId="20" xfId="0" applyNumberFormat="1" applyFont="1" applyBorder="1"/>
    <xf numFmtId="0" fontId="60" fillId="0" borderId="0" xfId="0" applyFont="1" applyAlignment="1">
      <alignment horizontal="center"/>
    </xf>
    <xf numFmtId="164" fontId="51" fillId="0" borderId="0" xfId="0" applyNumberFormat="1" applyFont="1" applyAlignment="1">
      <alignment horizontal="right"/>
    </xf>
    <xf numFmtId="1" fontId="23" fillId="0" borderId="20" xfId="0" applyNumberFormat="1" applyFont="1" applyBorder="1"/>
    <xf numFmtId="3" fontId="23" fillId="0" borderId="21" xfId="0" applyNumberFormat="1" applyFont="1" applyBorder="1"/>
    <xf numFmtId="0" fontId="51" fillId="0" borderId="22" xfId="0" applyFont="1" applyBorder="1" applyAlignment="1">
      <alignment horizontal="right"/>
    </xf>
    <xf numFmtId="0" fontId="23" fillId="0" borderId="23" xfId="0" applyFont="1" applyBorder="1"/>
    <xf numFmtId="0" fontId="23" fillId="0" borderId="20" xfId="0" applyFont="1" applyBorder="1"/>
    <xf numFmtId="0" fontId="51" fillId="0" borderId="24" xfId="0" applyFont="1" applyBorder="1" applyAlignment="1">
      <alignment horizontal="right"/>
    </xf>
    <xf numFmtId="3" fontId="23" fillId="0" borderId="25" xfId="0" applyNumberFormat="1" applyFont="1" applyBorder="1" applyAlignment="1" applyProtection="1">
      <alignment horizontal="left"/>
      <protection locked="0"/>
    </xf>
    <xf numFmtId="3" fontId="23" fillId="0" borderId="26" xfId="0" applyNumberFormat="1" applyFont="1" applyBorder="1" applyAlignment="1">
      <alignment horizontal="left"/>
    </xf>
    <xf numFmtId="3" fontId="23" fillId="0" borderId="20" xfId="0" applyNumberFormat="1" applyFont="1" applyBorder="1" applyAlignment="1">
      <alignment horizontal="left"/>
    </xf>
    <xf numFmtId="0" fontId="61" fillId="0" borderId="19" xfId="0" applyFont="1" applyBorder="1"/>
    <xf numFmtId="0" fontId="61" fillId="0" borderId="19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164" fontId="51" fillId="0" borderId="19" xfId="0" applyNumberFormat="1" applyFont="1" applyBorder="1" applyAlignment="1">
      <alignment horizontal="right"/>
    </xf>
    <xf numFmtId="0" fontId="23" fillId="0" borderId="0" xfId="0" applyFont="1" applyAlignment="1">
      <alignment horizontal="center" vertical="center"/>
    </xf>
    <xf numFmtId="49" fontId="62" fillId="0" borderId="20" xfId="0" applyNumberFormat="1" applyFont="1" applyBorder="1" applyAlignment="1">
      <alignment horizontal="center" vertical="center" wrapText="1"/>
    </xf>
    <xf numFmtId="49" fontId="62" fillId="0" borderId="30" xfId="0" applyNumberFormat="1" applyFont="1" applyBorder="1" applyAlignment="1">
      <alignment horizontal="center" vertical="center" wrapText="1"/>
    </xf>
    <xf numFmtId="0" fontId="65" fillId="0" borderId="20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65" fillId="0" borderId="31" xfId="0" applyFont="1" applyBorder="1" applyAlignment="1">
      <alignment vertical="top" wrapText="1"/>
    </xf>
    <xf numFmtId="0" fontId="65" fillId="0" borderId="26" xfId="0" applyFont="1" applyBorder="1" applyAlignment="1">
      <alignment horizontal="center" vertical="top" wrapText="1"/>
    </xf>
    <xf numFmtId="0" fontId="51" fillId="0" borderId="20" xfId="0" applyFont="1" applyBorder="1" applyAlignment="1">
      <alignment horizontal="center" vertical="center" wrapText="1"/>
    </xf>
    <xf numFmtId="2" fontId="23" fillId="3" borderId="26" xfId="0" applyNumberFormat="1" applyFont="1" applyFill="1" applyBorder="1" applyAlignment="1">
      <alignment horizontal="right" vertical="center" wrapText="1"/>
    </xf>
    <xf numFmtId="2" fontId="23" fillId="3" borderId="20" xfId="0" applyNumberFormat="1" applyFont="1" applyFill="1" applyBorder="1" applyAlignment="1">
      <alignment horizontal="right" vertical="center" wrapText="1"/>
    </xf>
    <xf numFmtId="0" fontId="65" fillId="0" borderId="0" xfId="0" applyFont="1"/>
    <xf numFmtId="0" fontId="65" fillId="0" borderId="30" xfId="0" applyFont="1" applyBorder="1" applyAlignment="1">
      <alignment vertical="top" wrapText="1"/>
    </xf>
    <xf numFmtId="0" fontId="23" fillId="0" borderId="30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3" fillId="0" borderId="25" xfId="0" applyFont="1" applyBorder="1" applyAlignment="1">
      <alignment vertical="top" wrapText="1"/>
    </xf>
    <xf numFmtId="0" fontId="23" fillId="0" borderId="30" xfId="0" applyFont="1" applyBorder="1" applyAlignment="1">
      <alignment horizontal="center" vertical="top" wrapText="1"/>
    </xf>
    <xf numFmtId="0" fontId="65" fillId="0" borderId="19" xfId="0" applyFont="1" applyBorder="1" applyAlignment="1">
      <alignment vertical="top" wrapText="1"/>
    </xf>
    <xf numFmtId="2" fontId="23" fillId="3" borderId="32" xfId="0" applyNumberFormat="1" applyFont="1" applyFill="1" applyBorder="1" applyAlignment="1">
      <alignment horizontal="right" vertical="center" wrapText="1"/>
    </xf>
    <xf numFmtId="2" fontId="23" fillId="3" borderId="22" xfId="0" applyNumberFormat="1" applyFont="1" applyFill="1" applyBorder="1" applyAlignment="1">
      <alignment horizontal="right" vertical="center" wrapText="1"/>
    </xf>
    <xf numFmtId="0" fontId="23" fillId="0" borderId="20" xfId="0" applyFont="1" applyBorder="1" applyAlignment="1">
      <alignment vertical="top" wrapText="1"/>
    </xf>
    <xf numFmtId="0" fontId="23" fillId="0" borderId="26" xfId="0" applyFont="1" applyBorder="1" applyAlignment="1">
      <alignment vertical="top" wrapText="1"/>
    </xf>
    <xf numFmtId="0" fontId="23" fillId="0" borderId="31" xfId="0" applyFont="1" applyBorder="1" applyAlignment="1">
      <alignment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23" xfId="0" applyFont="1" applyBorder="1" applyAlignment="1">
      <alignment vertical="top" wrapText="1"/>
    </xf>
    <xf numFmtId="0" fontId="66" fillId="0" borderId="0" xfId="0" applyFont="1" applyAlignment="1">
      <alignment horizontal="justify" vertical="center"/>
    </xf>
    <xf numFmtId="2" fontId="23" fillId="0" borderId="30" xfId="0" applyNumberFormat="1" applyFont="1" applyBorder="1" applyAlignment="1">
      <alignment horizontal="right" vertical="center" wrapText="1"/>
    </xf>
    <xf numFmtId="2" fontId="23" fillId="0" borderId="20" xfId="0" applyNumberFormat="1" applyFont="1" applyBorder="1" applyAlignment="1">
      <alignment horizontal="right" vertical="center" wrapText="1"/>
    </xf>
    <xf numFmtId="2" fontId="23" fillId="0" borderId="26" xfId="0" applyNumberFormat="1" applyFont="1" applyBorder="1" applyAlignment="1">
      <alignment horizontal="right" vertical="center" wrapText="1"/>
    </xf>
    <xf numFmtId="0" fontId="65" fillId="0" borderId="29" xfId="0" applyFont="1" applyBorder="1" applyAlignment="1">
      <alignment vertical="top" wrapText="1"/>
    </xf>
    <xf numFmtId="0" fontId="65" fillId="0" borderId="25" xfId="0" applyFont="1" applyBorder="1" applyAlignment="1">
      <alignment vertical="top" wrapText="1"/>
    </xf>
    <xf numFmtId="2" fontId="23" fillId="3" borderId="30" xfId="0" applyNumberFormat="1" applyFont="1" applyFill="1" applyBorder="1" applyAlignment="1">
      <alignment horizontal="right" vertical="center" wrapText="1"/>
    </xf>
    <xf numFmtId="2" fontId="23" fillId="3" borderId="25" xfId="0" applyNumberFormat="1" applyFont="1" applyFill="1" applyBorder="1" applyAlignment="1">
      <alignment horizontal="right" vertical="center" wrapText="1"/>
    </xf>
    <xf numFmtId="0" fontId="23" fillId="0" borderId="33" xfId="0" applyFont="1" applyBorder="1" applyAlignment="1">
      <alignment vertical="top" wrapText="1"/>
    </xf>
    <xf numFmtId="0" fontId="23" fillId="0" borderId="32" xfId="0" applyFont="1" applyBorder="1" applyAlignment="1">
      <alignment vertical="top" wrapText="1"/>
    </xf>
    <xf numFmtId="0" fontId="23" fillId="0" borderId="22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22" xfId="0" applyFont="1" applyBorder="1" applyAlignment="1">
      <alignment horizontal="center" vertical="top" wrapText="1"/>
    </xf>
    <xf numFmtId="2" fontId="23" fillId="3" borderId="28" xfId="0" applyNumberFormat="1" applyFont="1" applyFill="1" applyBorder="1" applyAlignment="1">
      <alignment horizontal="right" vertical="center" wrapText="1"/>
    </xf>
    <xf numFmtId="2" fontId="23" fillId="3" borderId="21" xfId="0" applyNumberFormat="1" applyFont="1" applyFill="1" applyBorder="1" applyAlignment="1">
      <alignment horizontal="right" vertical="center" wrapText="1"/>
    </xf>
    <xf numFmtId="1" fontId="23" fillId="0" borderId="26" xfId="0" applyNumberFormat="1" applyFont="1" applyBorder="1" applyAlignment="1">
      <alignment horizontal="center" vertical="top" wrapText="1"/>
    </xf>
    <xf numFmtId="0" fontId="23" fillId="0" borderId="29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28" xfId="0" applyFont="1" applyBorder="1" applyAlignment="1">
      <alignment vertical="top" wrapText="1"/>
    </xf>
    <xf numFmtId="0" fontId="23" fillId="0" borderId="28" xfId="0" applyFont="1" applyBorder="1" applyAlignment="1">
      <alignment horizontal="center" vertical="top" wrapText="1"/>
    </xf>
    <xf numFmtId="0" fontId="23" fillId="0" borderId="24" xfId="0" applyFont="1" applyBorder="1" applyAlignment="1">
      <alignment vertical="top" wrapText="1"/>
    </xf>
    <xf numFmtId="2" fontId="23" fillId="0" borderId="28" xfId="0" applyNumberFormat="1" applyFont="1" applyBorder="1" applyAlignment="1">
      <alignment horizontal="right" vertical="center" wrapText="1"/>
    </xf>
    <xf numFmtId="0" fontId="23" fillId="0" borderId="31" xfId="0" applyFont="1" applyBorder="1" applyAlignment="1">
      <alignment horizontal="left" vertical="top" wrapText="1"/>
    </xf>
    <xf numFmtId="0" fontId="65" fillId="0" borderId="29" xfId="0" applyFont="1" applyBorder="1" applyAlignment="1">
      <alignment vertical="center" wrapText="1"/>
    </xf>
    <xf numFmtId="0" fontId="65" fillId="0" borderId="25" xfId="0" applyFont="1" applyBorder="1" applyAlignment="1">
      <alignment vertical="center" wrapText="1"/>
    </xf>
    <xf numFmtId="0" fontId="65" fillId="0" borderId="19" xfId="0" applyFont="1" applyBorder="1" applyAlignment="1">
      <alignment vertical="center" wrapText="1"/>
    </xf>
    <xf numFmtId="2" fontId="23" fillId="3" borderId="23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top"/>
    </xf>
    <xf numFmtId="2" fontId="23" fillId="3" borderId="29" xfId="0" applyNumberFormat="1" applyFont="1" applyFill="1" applyBorder="1" applyAlignment="1">
      <alignment horizontal="right" vertical="center" wrapText="1"/>
    </xf>
    <xf numFmtId="2" fontId="23" fillId="3" borderId="33" xfId="0" applyNumberFormat="1" applyFont="1" applyFill="1" applyBorder="1" applyAlignment="1">
      <alignment horizontal="right" vertical="center" wrapText="1"/>
    </xf>
    <xf numFmtId="0" fontId="65" fillId="0" borderId="23" xfId="0" applyFont="1" applyBorder="1" applyAlignment="1">
      <alignment vertical="top" wrapText="1"/>
    </xf>
    <xf numFmtId="0" fontId="23" fillId="0" borderId="20" xfId="0" applyFont="1" applyBorder="1" applyAlignment="1">
      <alignment horizontal="center" vertical="top" wrapText="1"/>
    </xf>
    <xf numFmtId="0" fontId="65" fillId="0" borderId="20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top" wrapText="1"/>
    </xf>
    <xf numFmtId="0" fontId="23" fillId="0" borderId="32" xfId="0" applyFont="1" applyBorder="1" applyAlignment="1">
      <alignment horizontal="center" vertical="top" wrapText="1"/>
    </xf>
    <xf numFmtId="0" fontId="65" fillId="0" borderId="31" xfId="0" applyFont="1" applyBorder="1" applyAlignment="1">
      <alignment vertical="center" wrapText="1"/>
    </xf>
    <xf numFmtId="2" fontId="23" fillId="3" borderId="26" xfId="0" applyNumberFormat="1" applyFont="1" applyFill="1" applyBorder="1" applyAlignment="1">
      <alignment horizontal="right" vertical="center"/>
    </xf>
    <xf numFmtId="2" fontId="23" fillId="3" borderId="23" xfId="0" applyNumberFormat="1" applyFont="1" applyFill="1" applyBorder="1" applyAlignment="1">
      <alignment horizontal="right" vertical="center"/>
    </xf>
    <xf numFmtId="2" fontId="23" fillId="3" borderId="20" xfId="0" applyNumberFormat="1" applyFont="1" applyFill="1" applyBorder="1" applyAlignment="1">
      <alignment horizontal="right" vertical="center"/>
    </xf>
    <xf numFmtId="0" fontId="23" fillId="0" borderId="21" xfId="0" applyFont="1" applyBorder="1" applyAlignment="1">
      <alignment horizontal="center" vertical="top" wrapText="1"/>
    </xf>
    <xf numFmtId="2" fontId="23" fillId="3" borderId="27" xfId="0" applyNumberFormat="1" applyFont="1" applyFill="1" applyBorder="1" applyAlignment="1">
      <alignment horizontal="right" vertical="center" wrapText="1"/>
    </xf>
    <xf numFmtId="2" fontId="23" fillId="0" borderId="31" xfId="0" applyNumberFormat="1" applyFont="1" applyBorder="1" applyAlignment="1">
      <alignment horizontal="right" vertical="center" wrapText="1"/>
    </xf>
    <xf numFmtId="2" fontId="23" fillId="0" borderId="25" xfId="0" applyNumberFormat="1" applyFont="1" applyBorder="1" applyAlignment="1">
      <alignment horizontal="right" vertical="center" wrapText="1"/>
    </xf>
    <xf numFmtId="0" fontId="23" fillId="0" borderId="27" xfId="0" applyFont="1" applyBorder="1" applyAlignment="1">
      <alignment vertical="top" wrapText="1"/>
    </xf>
    <xf numFmtId="0" fontId="65" fillId="0" borderId="30" xfId="0" applyFont="1" applyBorder="1" applyAlignment="1">
      <alignment horizontal="center" vertical="top" wrapText="1"/>
    </xf>
    <xf numFmtId="2" fontId="23" fillId="0" borderId="21" xfId="0" applyNumberFormat="1" applyFont="1" applyBorder="1" applyAlignment="1">
      <alignment horizontal="right" vertical="center" wrapText="1"/>
    </xf>
    <xf numFmtId="2" fontId="23" fillId="0" borderId="27" xfId="0" applyNumberFormat="1" applyFont="1" applyBorder="1" applyAlignment="1">
      <alignment horizontal="right" vertical="center" wrapText="1"/>
    </xf>
    <xf numFmtId="2" fontId="23" fillId="0" borderId="32" xfId="0" applyNumberFormat="1" applyFont="1" applyBorder="1" applyAlignment="1">
      <alignment horizontal="right" vertical="center" wrapText="1"/>
    </xf>
    <xf numFmtId="2" fontId="23" fillId="0" borderId="22" xfId="0" applyNumberFormat="1" applyFont="1" applyBorder="1" applyAlignment="1">
      <alignment horizontal="right" vertical="center" wrapText="1"/>
    </xf>
    <xf numFmtId="1" fontId="23" fillId="0" borderId="20" xfId="0" applyNumberFormat="1" applyFont="1" applyBorder="1" applyAlignment="1">
      <alignment horizontal="right" vertical="center" wrapText="1"/>
    </xf>
    <xf numFmtId="0" fontId="23" fillId="0" borderId="31" xfId="0" applyFont="1" applyBorder="1" applyAlignment="1">
      <alignment vertical="center" wrapText="1"/>
    </xf>
    <xf numFmtId="0" fontId="23" fillId="0" borderId="19" xfId="0" applyFont="1" applyBorder="1" applyAlignment="1">
      <alignment horizontal="center" vertical="top" wrapText="1"/>
    </xf>
    <xf numFmtId="0" fontId="23" fillId="0" borderId="31" xfId="0" applyFont="1" applyBorder="1" applyAlignment="1">
      <alignment horizontal="center" vertical="top" wrapText="1"/>
    </xf>
    <xf numFmtId="2" fontId="23" fillId="0" borderId="19" xfId="0" applyNumberFormat="1" applyFont="1" applyBorder="1" applyAlignment="1">
      <alignment horizontal="right" vertical="center" wrapText="1"/>
    </xf>
    <xf numFmtId="2" fontId="23" fillId="0" borderId="23" xfId="0" applyNumberFormat="1" applyFont="1" applyBorder="1" applyAlignment="1">
      <alignment horizontal="right" vertical="center" wrapText="1"/>
    </xf>
    <xf numFmtId="164" fontId="23" fillId="4" borderId="30" xfId="0" applyNumberFormat="1" applyFont="1" applyFill="1" applyBorder="1" applyAlignment="1">
      <alignment horizontal="right" vertical="center" wrapText="1"/>
    </xf>
    <xf numFmtId="0" fontId="67" fillId="0" borderId="28" xfId="0" applyFont="1" applyBorder="1" applyAlignment="1">
      <alignment horizontal="center" vertical="top" wrapText="1"/>
    </xf>
    <xf numFmtId="0" fontId="68" fillId="0" borderId="26" xfId="0" applyFont="1" applyBorder="1" applyAlignment="1">
      <alignment vertical="top" wrapText="1"/>
    </xf>
    <xf numFmtId="0" fontId="68" fillId="0" borderId="26" xfId="0" applyFont="1" applyBorder="1" applyAlignment="1">
      <alignment horizontal="center" vertical="top" wrapText="1"/>
    </xf>
    <xf numFmtId="2" fontId="23" fillId="3" borderId="31" xfId="0" applyNumberFormat="1" applyFont="1" applyFill="1" applyBorder="1" applyAlignment="1">
      <alignment horizontal="right" vertical="center" wrapText="1"/>
    </xf>
    <xf numFmtId="2" fontId="23" fillId="3" borderId="19" xfId="0" applyNumberFormat="1" applyFont="1" applyFill="1" applyBorder="1" applyAlignment="1">
      <alignment horizontal="right" vertical="center" wrapText="1"/>
    </xf>
    <xf numFmtId="164" fontId="23" fillId="5" borderId="26" xfId="0" applyNumberFormat="1" applyFont="1" applyFill="1" applyBorder="1" applyAlignment="1">
      <alignment horizontal="right" vertical="center" wrapText="1"/>
    </xf>
    <xf numFmtId="2" fontId="23" fillId="0" borderId="24" xfId="0" applyNumberFormat="1" applyFont="1" applyBorder="1" applyAlignment="1">
      <alignment horizontal="right" vertical="center" wrapText="1"/>
    </xf>
    <xf numFmtId="2" fontId="23" fillId="3" borderId="24" xfId="0" applyNumberFormat="1" applyFont="1" applyFill="1" applyBorder="1" applyAlignment="1">
      <alignment horizontal="right" vertical="center" wrapText="1"/>
    </xf>
    <xf numFmtId="0" fontId="23" fillId="0" borderId="26" xfId="0" applyFont="1" applyBorder="1"/>
    <xf numFmtId="0" fontId="23" fillId="0" borderId="31" xfId="0" applyFont="1" applyBorder="1"/>
    <xf numFmtId="0" fontId="23" fillId="0" borderId="20" xfId="0" applyFont="1" applyBorder="1" applyAlignment="1">
      <alignment horizontal="center"/>
    </xf>
    <xf numFmtId="0" fontId="65" fillId="0" borderId="31" xfId="0" applyFont="1" applyBorder="1"/>
    <xf numFmtId="164" fontId="23" fillId="0" borderId="24" xfId="0" applyNumberFormat="1" applyFont="1" applyBorder="1" applyAlignment="1">
      <alignment horizontal="right" vertical="center"/>
    </xf>
    <xf numFmtId="164" fontId="23" fillId="0" borderId="19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41" fillId="0" borderId="19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5" fillId="0" borderId="0" xfId="0" applyFont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19" xfId="0" applyBorder="1" applyAlignment="1">
      <alignment horizontal="center"/>
    </xf>
    <xf numFmtId="0" fontId="70" fillId="0" borderId="0" xfId="0" applyFont="1" applyAlignment="1">
      <alignment horizontal="right" vertical="center"/>
    </xf>
    <xf numFmtId="0" fontId="70" fillId="0" borderId="0" xfId="0" applyFont="1" applyAlignment="1">
      <alignment vertical="center"/>
    </xf>
    <xf numFmtId="0" fontId="70" fillId="0" borderId="0" xfId="0" applyFont="1" applyAlignment="1">
      <alignment vertical="center" wrapText="1"/>
    </xf>
    <xf numFmtId="164" fontId="70" fillId="0" borderId="0" xfId="0" applyNumberFormat="1" applyFont="1" applyAlignment="1">
      <alignment horizontal="left" vertical="center" wrapText="1"/>
    </xf>
    <xf numFmtId="0" fontId="70" fillId="0" borderId="0" xfId="0" applyFont="1" applyAlignment="1">
      <alignment vertical="top" wrapText="1"/>
    </xf>
    <xf numFmtId="0" fontId="71" fillId="0" borderId="0" xfId="0" applyFont="1"/>
    <xf numFmtId="0" fontId="70" fillId="0" borderId="0" xfId="0" applyFont="1"/>
    <xf numFmtId="0" fontId="72" fillId="0" borderId="0" xfId="0" applyFont="1" applyAlignment="1">
      <alignment horizontal="center" vertical="center"/>
    </xf>
    <xf numFmtId="164" fontId="70" fillId="0" borderId="0" xfId="0" applyNumberFormat="1" applyFont="1" applyAlignment="1">
      <alignment horizontal="left" vertical="center"/>
    </xf>
    <xf numFmtId="0" fontId="70" fillId="0" borderId="0" xfId="0" applyFont="1" applyAlignment="1">
      <alignment horizontal="center" wrapText="1"/>
    </xf>
    <xf numFmtId="0" fontId="70" fillId="0" borderId="20" xfId="0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49" fontId="70" fillId="0" borderId="26" xfId="0" applyNumberFormat="1" applyFont="1" applyBorder="1" applyAlignment="1">
      <alignment horizontal="center" vertical="center" wrapText="1"/>
    </xf>
    <xf numFmtId="49" fontId="70" fillId="0" borderId="20" xfId="0" applyNumberFormat="1" applyFont="1" applyBorder="1" applyAlignment="1">
      <alignment horizontal="center" vertical="center" wrapText="1"/>
    </xf>
    <xf numFmtId="1" fontId="70" fillId="0" borderId="30" xfId="0" applyNumberFormat="1" applyFont="1" applyBorder="1" applyAlignment="1">
      <alignment horizontal="center" vertical="center" wrapText="1"/>
    </xf>
    <xf numFmtId="0" fontId="78" fillId="0" borderId="0" xfId="0" applyFont="1" applyAlignment="1">
      <alignment horizontal="justify" vertical="center"/>
    </xf>
    <xf numFmtId="0" fontId="79" fillId="0" borderId="20" xfId="0" applyFont="1" applyBorder="1" applyAlignment="1">
      <alignment wrapText="1"/>
    </xf>
    <xf numFmtId="0" fontId="79" fillId="0" borderId="0" xfId="0" applyFont="1" applyAlignment="1">
      <alignment wrapText="1"/>
    </xf>
    <xf numFmtId="0" fontId="81" fillId="0" borderId="0" xfId="0" applyFont="1" applyAlignment="1">
      <alignment horizontal="center" vertical="top"/>
    </xf>
    <xf numFmtId="0" fontId="80" fillId="0" borderId="24" xfId="0" applyFont="1" applyBorder="1" applyAlignment="1">
      <alignment horizontal="center" vertical="top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164" fontId="30" fillId="0" borderId="0" xfId="0" applyNumberFormat="1" applyFont="1" applyAlignment="1">
      <alignment horizontal="left" vertical="center" wrapText="1"/>
    </xf>
    <xf numFmtId="0" fontId="30" fillId="0" borderId="0" xfId="0" applyFont="1" applyAlignment="1">
      <alignment vertical="top" wrapText="1"/>
    </xf>
    <xf numFmtId="164" fontId="3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49" fontId="30" fillId="0" borderId="26" xfId="0" applyNumberFormat="1" applyFont="1" applyBorder="1" applyAlignment="1">
      <alignment horizontal="center" vertical="center" wrapText="1"/>
    </xf>
    <xf numFmtId="49" fontId="30" fillId="0" borderId="20" xfId="0" applyNumberFormat="1" applyFont="1" applyBorder="1" applyAlignment="1">
      <alignment horizontal="center" vertical="center" wrapText="1"/>
    </xf>
    <xf numFmtId="1" fontId="30" fillId="0" borderId="30" xfId="0" applyNumberFormat="1" applyFont="1" applyBorder="1" applyAlignment="1">
      <alignment horizontal="center" vertical="center" wrapText="1"/>
    </xf>
    <xf numFmtId="0" fontId="21" fillId="0" borderId="20" xfId="0" applyFont="1" applyBorder="1" applyAlignment="1">
      <alignment wrapText="1"/>
    </xf>
    <xf numFmtId="0" fontId="21" fillId="0" borderId="0" xfId="0" applyFont="1" applyAlignment="1">
      <alignment wrapText="1"/>
    </xf>
    <xf numFmtId="0" fontId="45" fillId="0" borderId="0" xfId="0" applyFont="1" applyAlignment="1">
      <alignment horizontal="center" vertical="top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right"/>
    </xf>
    <xf numFmtId="164" fontId="23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center" vertical="top"/>
    </xf>
    <xf numFmtId="0" fontId="58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0" fontId="23" fillId="0" borderId="0" xfId="0" applyFont="1" applyAlignment="1">
      <alignment horizontal="center"/>
    </xf>
    <xf numFmtId="0" fontId="73" fillId="0" borderId="0" xfId="0" applyFont="1"/>
    <xf numFmtId="0" fontId="80" fillId="0" borderId="0" xfId="0" applyFont="1" applyAlignment="1">
      <alignment horizontal="center" vertical="top"/>
    </xf>
    <xf numFmtId="0" fontId="2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3" fillId="0" borderId="34" xfId="0" applyFont="1" applyFill="1" applyBorder="1" applyAlignment="1" applyProtection="1">
      <alignment horizontal="left" vertical="center" wrapText="1"/>
    </xf>
    <xf numFmtId="0" fontId="33" fillId="0" borderId="0" xfId="0" applyFont="1" applyFill="1" applyProtection="1"/>
    <xf numFmtId="0" fontId="0" fillId="0" borderId="34" xfId="0" applyFill="1" applyBorder="1" applyAlignment="1" applyProtection="1">
      <alignment horizontal="right" vertical="center"/>
    </xf>
    <xf numFmtId="49" fontId="33" fillId="0" borderId="34" xfId="0" applyNumberFormat="1" applyFont="1" applyFill="1" applyBorder="1" applyAlignment="1" applyProtection="1">
      <alignment horizontal="center" vertical="center"/>
    </xf>
    <xf numFmtId="2" fontId="33" fillId="0" borderId="34" xfId="0" applyNumberFormat="1" applyFont="1" applyFill="1" applyBorder="1" applyAlignment="1" applyProtection="1">
      <alignment horizontal="right" vertical="center"/>
    </xf>
    <xf numFmtId="0" fontId="33" fillId="0" borderId="34" xfId="0" applyFont="1" applyFill="1" applyBorder="1" applyAlignment="1" applyProtection="1">
      <alignment horizontal="left" vertical="center" wrapText="1"/>
    </xf>
    <xf numFmtId="0" fontId="33" fillId="0" borderId="0" xfId="0" applyFont="1" applyFill="1" applyProtection="1"/>
    <xf numFmtId="0" fontId="33" fillId="0" borderId="0" xfId="0" applyFont="1" applyFill="1" applyAlignment="1" applyProtection="1">
      <alignment horizontal="center" vertical="center" wrapText="1"/>
    </xf>
    <xf numFmtId="0" fontId="82" fillId="0" borderId="0" xfId="0" applyFont="1"/>
    <xf numFmtId="0" fontId="79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83" fillId="0" borderId="0" xfId="0" applyFont="1"/>
    <xf numFmtId="0" fontId="78" fillId="0" borderId="0" xfId="0" applyFont="1"/>
    <xf numFmtId="0" fontId="79" fillId="0" borderId="0" xfId="0" applyFont="1" applyAlignment="1">
      <alignment horizontal="center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wrapText="1"/>
    </xf>
    <xf numFmtId="0" fontId="82" fillId="0" borderId="0" xfId="0" applyFont="1" applyAlignment="1">
      <alignment horizontal="center"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84" fillId="0" borderId="0" xfId="0" applyFont="1" applyAlignment="1">
      <alignment horizontal="right" vertical="center"/>
    </xf>
    <xf numFmtId="164" fontId="84" fillId="0" borderId="0" xfId="0" applyNumberFormat="1" applyFont="1" applyAlignment="1">
      <alignment vertical="center"/>
    </xf>
    <xf numFmtId="164" fontId="82" fillId="0" borderId="0" xfId="0" applyNumberFormat="1" applyFont="1" applyAlignment="1">
      <alignment horizontal="center"/>
    </xf>
    <xf numFmtId="164" fontId="82" fillId="0" borderId="0" xfId="0" applyNumberFormat="1" applyFont="1" applyAlignment="1">
      <alignment horizontal="right" vertical="center"/>
    </xf>
    <xf numFmtId="0" fontId="84" fillId="0" borderId="20" xfId="0" applyFont="1" applyBorder="1"/>
    <xf numFmtId="0" fontId="82" fillId="0" borderId="0" xfId="0" applyFont="1" applyAlignment="1">
      <alignment horizontal="right"/>
    </xf>
    <xf numFmtId="0" fontId="84" fillId="0" borderId="0" xfId="0" applyFont="1"/>
    <xf numFmtId="0" fontId="84" fillId="0" borderId="0" xfId="0" applyFont="1" applyAlignment="1">
      <alignment horizontal="right"/>
    </xf>
    <xf numFmtId="0" fontId="82" fillId="0" borderId="19" xfId="0" applyFont="1" applyBorder="1" applyAlignment="1">
      <alignment horizontal="center"/>
    </xf>
    <xf numFmtId="0" fontId="76" fillId="0" borderId="20" xfId="0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/>
    </xf>
    <xf numFmtId="0" fontId="76" fillId="0" borderId="20" xfId="0" applyFont="1" applyBorder="1" applyAlignment="1">
      <alignment horizontal="center" vertical="top"/>
    </xf>
    <xf numFmtId="0" fontId="82" fillId="0" borderId="20" xfId="0" applyFont="1" applyBorder="1" applyAlignment="1">
      <alignment horizontal="center" vertical="top"/>
    </xf>
    <xf numFmtId="0" fontId="76" fillId="0" borderId="20" xfId="0" applyFont="1" applyBorder="1" applyAlignment="1">
      <alignment vertical="center"/>
    </xf>
    <xf numFmtId="0" fontId="76" fillId="0" borderId="20" xfId="0" applyFont="1" applyBorder="1" applyAlignment="1">
      <alignment horizontal="center" vertical="center"/>
    </xf>
    <xf numFmtId="2" fontId="76" fillId="0" borderId="20" xfId="0" applyNumberFormat="1" applyFont="1" applyBorder="1" applyAlignment="1">
      <alignment horizontal="right" vertical="center"/>
    </xf>
    <xf numFmtId="0" fontId="76" fillId="0" borderId="20" xfId="0" applyFont="1" applyBorder="1" applyAlignment="1">
      <alignment vertical="center" wrapText="1"/>
    </xf>
    <xf numFmtId="0" fontId="82" fillId="0" borderId="20" xfId="0" applyFont="1" applyBorder="1" applyAlignment="1">
      <alignment vertical="center" wrapText="1"/>
    </xf>
    <xf numFmtId="2" fontId="82" fillId="0" borderId="20" xfId="0" applyNumberFormat="1" applyFont="1" applyBorder="1" applyAlignment="1">
      <alignment horizontal="right" vertical="center"/>
    </xf>
    <xf numFmtId="2" fontId="76" fillId="7" borderId="20" xfId="0" applyNumberFormat="1" applyFont="1" applyFill="1" applyBorder="1" applyAlignment="1">
      <alignment horizontal="right" vertical="center"/>
    </xf>
    <xf numFmtId="0" fontId="82" fillId="0" borderId="20" xfId="0" applyFont="1" applyBorder="1" applyAlignment="1">
      <alignment vertical="top" wrapText="1"/>
    </xf>
    <xf numFmtId="0" fontId="82" fillId="7" borderId="20" xfId="0" applyFont="1" applyFill="1" applyBorder="1" applyAlignment="1">
      <alignment vertical="center" wrapText="1"/>
    </xf>
    <xf numFmtId="1" fontId="76" fillId="0" borderId="20" xfId="0" applyNumberFormat="1" applyFont="1" applyBorder="1" applyAlignment="1">
      <alignment horizontal="center" vertical="top"/>
    </xf>
    <xf numFmtId="1" fontId="82" fillId="0" borderId="20" xfId="0" applyNumberFormat="1" applyFont="1" applyBorder="1" applyAlignment="1">
      <alignment horizontal="center" vertical="top" wrapText="1"/>
    </xf>
    <xf numFmtId="1" fontId="76" fillId="0" borderId="20" xfId="0" applyNumberFormat="1" applyFont="1" applyBorder="1" applyAlignment="1">
      <alignment horizontal="center" vertical="top" wrapText="1"/>
    </xf>
    <xf numFmtId="0" fontId="76" fillId="0" borderId="20" xfId="0" applyFont="1" applyBorder="1" applyAlignment="1">
      <alignment vertical="top" wrapText="1"/>
    </xf>
    <xf numFmtId="0" fontId="82" fillId="0" borderId="0" xfId="0" applyFont="1" applyAlignment="1">
      <alignment horizontal="center" vertical="top"/>
    </xf>
    <xf numFmtId="0" fontId="76" fillId="0" borderId="0" xfId="0" applyFont="1" applyAlignment="1">
      <alignment horizontal="center" vertical="top" wrapText="1"/>
    </xf>
    <xf numFmtId="0" fontId="82" fillId="0" borderId="0" xfId="0" applyFont="1" applyAlignment="1">
      <alignment vertical="center"/>
    </xf>
    <xf numFmtId="164" fontId="82" fillId="0" borderId="24" xfId="0" applyNumberFormat="1" applyFont="1" applyBorder="1" applyAlignment="1">
      <alignment horizontal="right" vertical="center"/>
    </xf>
    <xf numFmtId="0" fontId="76" fillId="0" borderId="0" xfId="0" applyFont="1" applyAlignment="1">
      <alignment horizontal="center" vertical="center" wrapText="1"/>
    </xf>
    <xf numFmtId="0" fontId="82" fillId="0" borderId="0" xfId="0" applyFont="1" applyAlignment="1">
      <alignment vertical="top"/>
    </xf>
    <xf numFmtId="0" fontId="82" fillId="0" borderId="18" xfId="0" applyFont="1" applyBorder="1" applyAlignment="1">
      <alignment vertical="center"/>
    </xf>
    <xf numFmtId="0" fontId="82" fillId="0" borderId="18" xfId="0" applyFont="1" applyBorder="1"/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70" fillId="0" borderId="38" xfId="0" applyFont="1" applyBorder="1" applyAlignment="1">
      <alignment horizontal="center" vertical="top"/>
    </xf>
    <xf numFmtId="0" fontId="85" fillId="0" borderId="0" xfId="0" applyFont="1" applyAlignment="1">
      <alignment vertical="center"/>
    </xf>
    <xf numFmtId="0" fontId="85" fillId="0" borderId="0" xfId="0" applyFont="1" applyAlignment="1">
      <alignment vertical="top"/>
    </xf>
    <xf numFmtId="0" fontId="85" fillId="0" borderId="0" xfId="0" applyFont="1"/>
    <xf numFmtId="0" fontId="79" fillId="0" borderId="0" xfId="0" applyFont="1"/>
    <xf numFmtId="0" fontId="51" fillId="0" borderId="0" xfId="0" applyFont="1" applyAlignment="1">
      <alignment horizontal="center"/>
    </xf>
    <xf numFmtId="0" fontId="56" fillId="0" borderId="0" xfId="0" applyFont="1" applyAlignment="1">
      <alignment horizontal="center" vertical="center" wrapText="1"/>
    </xf>
    <xf numFmtId="0" fontId="51" fillId="0" borderId="0" xfId="0" applyFont="1"/>
    <xf numFmtId="0" fontId="0" fillId="0" borderId="19" xfId="0" applyBorder="1"/>
    <xf numFmtId="0" fontId="23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51" fillId="0" borderId="0" xfId="0" applyFont="1" applyAlignment="1">
      <alignment horizontal="center" vertical="top"/>
    </xf>
    <xf numFmtId="0" fontId="58" fillId="0" borderId="0" xfId="0" applyFont="1"/>
    <xf numFmtId="0" fontId="43" fillId="0" borderId="0" xfId="0" applyFont="1" applyAlignment="1">
      <alignment horizontal="center"/>
    </xf>
    <xf numFmtId="0" fontId="23" fillId="0" borderId="18" xfId="0" applyFont="1" applyBorder="1" applyAlignment="1">
      <alignment horizontal="center"/>
    </xf>
    <xf numFmtId="0" fontId="51" fillId="0" borderId="0" xfId="0" applyFont="1" applyAlignment="1">
      <alignment horizontal="right" vertical="top"/>
    </xf>
    <xf numFmtId="0" fontId="45" fillId="0" borderId="0" xfId="0" applyFont="1" applyAlignment="1">
      <alignment horizontal="center" vertical="top"/>
    </xf>
    <xf numFmtId="49" fontId="30" fillId="0" borderId="23" xfId="0" applyNumberFormat="1" applyFont="1" applyBorder="1" applyAlignment="1">
      <alignment horizontal="center" vertical="center"/>
    </xf>
    <xf numFmtId="49" fontId="30" fillId="0" borderId="31" xfId="0" applyNumberFormat="1" applyFont="1" applyBorder="1" applyAlignment="1">
      <alignment horizontal="center" vertical="center"/>
    </xf>
    <xf numFmtId="49" fontId="30" fillId="0" borderId="26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right"/>
    </xf>
    <xf numFmtId="164" fontId="23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23" fillId="0" borderId="19" xfId="0" applyFont="1" applyBorder="1" applyAlignment="1">
      <alignment horizontal="right" wrapText="1"/>
    </xf>
    <xf numFmtId="0" fontId="23" fillId="0" borderId="0" xfId="0" applyFont="1" applyAlignment="1">
      <alignment horizontal="right"/>
    </xf>
    <xf numFmtId="0" fontId="51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5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51" fillId="0" borderId="0" xfId="0" applyFont="1" applyAlignment="1">
      <alignment horizontal="right"/>
    </xf>
    <xf numFmtId="49" fontId="62" fillId="0" borderId="27" xfId="0" applyNumberFormat="1" applyFont="1" applyBorder="1" applyAlignment="1">
      <alignment horizontal="left" vertical="center" wrapText="1"/>
    </xf>
    <xf numFmtId="0" fontId="63" fillId="0" borderId="24" xfId="0" applyFont="1" applyBorder="1" applyAlignment="1">
      <alignment horizontal="left" vertical="center" wrapText="1"/>
    </xf>
    <xf numFmtId="0" fontId="63" fillId="0" borderId="29" xfId="0" applyFont="1" applyBorder="1" applyAlignment="1">
      <alignment horizontal="left" vertical="center" wrapText="1"/>
    </xf>
    <xf numFmtId="0" fontId="63" fillId="0" borderId="19" xfId="0" applyFont="1" applyBorder="1" applyAlignment="1">
      <alignment horizontal="left" vertical="center" wrapText="1"/>
    </xf>
    <xf numFmtId="0" fontId="62" fillId="0" borderId="21" xfId="0" applyFont="1" applyBorder="1" applyAlignment="1">
      <alignment horizontal="center" vertical="center"/>
    </xf>
    <xf numFmtId="0" fontId="63" fillId="0" borderId="25" xfId="0" applyFont="1" applyBorder="1" applyAlignment="1">
      <alignment horizontal="center"/>
    </xf>
    <xf numFmtId="0" fontId="62" fillId="0" borderId="28" xfId="0" applyFont="1" applyBorder="1" applyAlignment="1">
      <alignment horizontal="center" vertical="center" wrapText="1"/>
    </xf>
    <xf numFmtId="0" fontId="64" fillId="0" borderId="30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wrapText="1"/>
    </xf>
    <xf numFmtId="0" fontId="44" fillId="0" borderId="26" xfId="0" applyFont="1" applyBorder="1" applyAlignment="1">
      <alignment horizontal="center" wrapText="1"/>
    </xf>
    <xf numFmtId="164" fontId="62" fillId="0" borderId="21" xfId="0" applyNumberFormat="1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 wrapText="1"/>
    </xf>
    <xf numFmtId="164" fontId="62" fillId="0" borderId="28" xfId="0" applyNumberFormat="1" applyFont="1" applyBorder="1" applyAlignment="1">
      <alignment horizontal="center" vertical="center" wrapText="1"/>
    </xf>
    <xf numFmtId="0" fontId="63" fillId="0" borderId="30" xfId="0" applyFont="1" applyBorder="1" applyAlignment="1">
      <alignment wrapText="1"/>
    </xf>
    <xf numFmtId="0" fontId="59" fillId="0" borderId="0" xfId="0" applyFont="1" applyAlignment="1">
      <alignment horizontal="center"/>
    </xf>
    <xf numFmtId="0" fontId="23" fillId="0" borderId="19" xfId="0" applyFont="1" applyBorder="1" applyAlignment="1">
      <alignment horizontal="center" wrapText="1"/>
    </xf>
    <xf numFmtId="0" fontId="56" fillId="0" borderId="0" xfId="0" applyFont="1" applyAlignment="1">
      <alignment horizontal="center"/>
    </xf>
    <xf numFmtId="0" fontId="73" fillId="0" borderId="0" xfId="0" applyFont="1"/>
    <xf numFmtId="0" fontId="74" fillId="0" borderId="0" xfId="0" applyFont="1" applyAlignment="1">
      <alignment horizontal="center"/>
    </xf>
    <xf numFmtId="0" fontId="75" fillId="0" borderId="25" xfId="0" applyFont="1" applyBorder="1" applyAlignment="1">
      <alignment horizontal="center" wrapText="1"/>
    </xf>
    <xf numFmtId="0" fontId="70" fillId="0" borderId="0" xfId="0" applyFont="1" applyAlignment="1">
      <alignment horizontal="left" vertical="center" wrapText="1"/>
    </xf>
    <xf numFmtId="0" fontId="70" fillId="0" borderId="0" xfId="0" applyFont="1" applyAlignment="1">
      <alignment horizontal="left" vertical="top" wrapText="1"/>
    </xf>
    <xf numFmtId="0" fontId="80" fillId="0" borderId="0" xfId="0" applyFont="1" applyAlignment="1">
      <alignment horizontal="center" vertical="top"/>
    </xf>
    <xf numFmtId="0" fontId="75" fillId="0" borderId="30" xfId="0" applyFont="1" applyBorder="1" applyAlignment="1">
      <alignment wrapText="1"/>
    </xf>
    <xf numFmtId="49" fontId="70" fillId="0" borderId="23" xfId="0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49" fontId="70" fillId="0" borderId="26" xfId="0" applyNumberFormat="1" applyFont="1" applyBorder="1" applyAlignment="1">
      <alignment horizontal="center" vertical="center"/>
    </xf>
    <xf numFmtId="0" fontId="75" fillId="0" borderId="24" xfId="0" applyFont="1" applyBorder="1" applyAlignment="1">
      <alignment horizontal="left" vertical="center" wrapText="1"/>
    </xf>
    <xf numFmtId="0" fontId="75" fillId="0" borderId="29" xfId="0" applyFont="1" applyBorder="1" applyAlignment="1">
      <alignment horizontal="left" vertical="center" wrapText="1"/>
    </xf>
    <xf numFmtId="0" fontId="75" fillId="0" borderId="19" xfId="0" applyFont="1" applyBorder="1" applyAlignment="1">
      <alignment horizontal="left" vertical="center" wrapText="1"/>
    </xf>
    <xf numFmtId="0" fontId="75" fillId="0" borderId="25" xfId="0" applyFont="1" applyBorder="1" applyAlignment="1">
      <alignment horizontal="center"/>
    </xf>
    <xf numFmtId="0" fontId="77" fillId="0" borderId="30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wrapText="1"/>
    </xf>
    <xf numFmtId="0" fontId="76" fillId="0" borderId="26" xfId="0" applyFont="1" applyBorder="1" applyAlignment="1">
      <alignment horizontal="center" wrapText="1"/>
    </xf>
    <xf numFmtId="0" fontId="82" fillId="0" borderId="0" xfId="0" applyFont="1" applyAlignment="1">
      <alignment vertical="center"/>
    </xf>
    <xf numFmtId="0" fontId="82" fillId="0" borderId="0" xfId="0" applyFont="1"/>
    <xf numFmtId="0" fontId="83" fillId="0" borderId="18" xfId="0" applyFont="1" applyBorder="1" applyAlignment="1">
      <alignment horizontal="right"/>
    </xf>
    <xf numFmtId="0" fontId="82" fillId="0" borderId="0" xfId="0" applyFont="1" applyAlignment="1">
      <alignment horizontal="center" vertical="center" wrapText="1"/>
    </xf>
    <xf numFmtId="0" fontId="82" fillId="0" borderId="0" xfId="0" applyFont="1" applyAlignment="1">
      <alignment wrapText="1"/>
    </xf>
    <xf numFmtId="0" fontId="70" fillId="0" borderId="38" xfId="0" applyFont="1" applyBorder="1" applyAlignment="1">
      <alignment horizontal="center" vertical="top"/>
    </xf>
    <xf numFmtId="0" fontId="82" fillId="0" borderId="18" xfId="0" applyFont="1" applyBorder="1" applyAlignment="1">
      <alignment horizontal="center" wrapText="1"/>
    </xf>
    <xf numFmtId="0" fontId="76" fillId="0" borderId="20" xfId="0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wrapText="1"/>
    </xf>
    <xf numFmtId="0" fontId="82" fillId="0" borderId="20" xfId="0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2" fillId="0" borderId="20" xfId="0" applyFont="1" applyBorder="1" applyAlignment="1">
      <alignment horizontal="center" vertical="center" wrapText="1"/>
    </xf>
    <xf numFmtId="2" fontId="76" fillId="0" borderId="20" xfId="0" applyNumberFormat="1" applyFont="1" applyBorder="1" applyAlignment="1">
      <alignment horizontal="center"/>
    </xf>
    <xf numFmtId="0" fontId="82" fillId="0" borderId="20" xfId="0" applyFont="1" applyBorder="1"/>
    <xf numFmtId="0" fontId="76" fillId="0" borderId="20" xfId="0" applyFont="1" applyBorder="1" applyAlignment="1">
      <alignment horizontal="center"/>
    </xf>
    <xf numFmtId="0" fontId="82" fillId="0" borderId="20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horizontal="center" vertical="center"/>
    </xf>
    <xf numFmtId="0" fontId="76" fillId="0" borderId="0" xfId="0" applyFont="1" applyAlignment="1">
      <alignment horizontal="center" wrapText="1"/>
    </xf>
    <xf numFmtId="0" fontId="82" fillId="0" borderId="0" xfId="0" applyFont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5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/>
    <xf numFmtId="0" fontId="3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5" applyFont="1" applyAlignment="1">
      <alignment horizontal="center"/>
    </xf>
    <xf numFmtId="0" fontId="40" fillId="0" borderId="5" xfId="0" applyFont="1" applyBorder="1" applyAlignment="1">
      <alignment horizontal="center" vertical="center"/>
    </xf>
    <xf numFmtId="2" fontId="40" fillId="0" borderId="5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6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40" fillId="0" borderId="5" xfId="0" applyFont="1" applyBorder="1" applyAlignment="1" applyProtection="1">
      <alignment horizontal="left" wrapText="1"/>
      <protection locked="0"/>
    </xf>
    <xf numFmtId="0" fontId="40" fillId="0" borderId="5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36" fillId="0" borderId="4" xfId="0" applyFont="1" applyFill="1" applyBorder="1" applyAlignment="1" applyProtection="1">
      <alignment horizontal="center" vertical="center"/>
    </xf>
    <xf numFmtId="0" fontId="48" fillId="0" borderId="4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>
      <alignment horizontal="left" wrapText="1"/>
    </xf>
    <xf numFmtId="0" fontId="20" fillId="0" borderId="0" xfId="0" applyFont="1" applyFill="1" applyBorder="1" applyAlignment="1" applyProtection="1">
      <alignment horizontal="left" wrapText="1"/>
    </xf>
    <xf numFmtId="0" fontId="2" fillId="0" borderId="0" xfId="1" applyFont="1" applyFill="1" applyBorder="1" applyAlignment="1">
      <alignment horizontal="center" vertical="top"/>
    </xf>
    <xf numFmtId="0" fontId="2" fillId="0" borderId="0" xfId="1" applyFont="1" applyFill="1" applyAlignment="1">
      <alignment horizontal="left" vertical="top" wrapText="1"/>
    </xf>
    <xf numFmtId="0" fontId="2" fillId="0" borderId="1" xfId="1" applyFont="1" applyFill="1" applyBorder="1" applyAlignment="1">
      <alignment horizontal="center"/>
    </xf>
    <xf numFmtId="0" fontId="30" fillId="0" borderId="24" xfId="0" applyFont="1" applyBorder="1" applyAlignment="1">
      <alignment horizontal="center" vertical="top" wrapText="1"/>
    </xf>
    <xf numFmtId="0" fontId="29" fillId="0" borderId="24" xfId="0" applyFont="1" applyBorder="1" applyAlignment="1">
      <alignment horizontal="center" wrapText="1"/>
    </xf>
    <xf numFmtId="0" fontId="21" fillId="0" borderId="19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4" xfId="0" applyFont="1" applyFill="1" applyBorder="1" applyAlignment="1" applyProtection="1">
      <alignment horizontal="center" vertical="center"/>
    </xf>
    <xf numFmtId="0" fontId="34" fillId="0" borderId="0" xfId="0" applyFont="1" applyFill="1" applyAlignment="1" applyProtection="1">
      <alignment horizontal="center"/>
    </xf>
    <xf numFmtId="0" fontId="32" fillId="0" borderId="34" xfId="0" applyFont="1" applyFill="1" applyBorder="1" applyAlignment="1" applyProtection="1">
      <alignment horizontal="left" vertical="center" wrapText="1"/>
    </xf>
    <xf numFmtId="0" fontId="33" fillId="0" borderId="34" xfId="0" applyFont="1" applyFill="1" applyBorder="1" applyAlignment="1" applyProtection="1">
      <alignment horizontal="left" vertical="center" wrapText="1"/>
    </xf>
    <xf numFmtId="0" fontId="33" fillId="0" borderId="0" xfId="0" applyFont="1" applyFill="1" applyProtection="1"/>
    <xf numFmtId="0" fontId="32" fillId="0" borderId="0" xfId="0" applyFont="1" applyFill="1" applyAlignment="1" applyProtection="1">
      <alignment horizontal="center" wrapText="1"/>
    </xf>
    <xf numFmtId="0" fontId="34" fillId="0" borderId="3" xfId="0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0" fontId="35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 vertical="center"/>
    </xf>
    <xf numFmtId="0" fontId="33" fillId="0" borderId="0" xfId="0" applyFont="1" applyFill="1" applyAlignment="1" applyProtection="1">
      <alignment horizontal="left"/>
    </xf>
    <xf numFmtId="0" fontId="32" fillId="6" borderId="35" xfId="0" applyFont="1" applyFill="1" applyBorder="1" applyAlignment="1" applyProtection="1">
      <alignment horizontal="center" vertical="center"/>
    </xf>
    <xf numFmtId="0" fontId="32" fillId="6" borderId="36" xfId="0" applyFont="1" applyFill="1" applyBorder="1" applyAlignment="1" applyProtection="1">
      <alignment horizontal="center" vertical="center"/>
    </xf>
    <xf numFmtId="0" fontId="32" fillId="6" borderId="37" xfId="0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 wrapText="1"/>
    </xf>
  </cellXfs>
  <cellStyles count="14">
    <cellStyle name="Currency 2" xfId="12" xr:uid="{00000000-0005-0000-0000-000000000000}"/>
    <cellStyle name="Įprastas" xfId="0" builtinId="0"/>
    <cellStyle name="Įprastas 2" xfId="3" xr:uid="{00000000-0005-0000-0000-000001000000}"/>
    <cellStyle name="Įprastas 2 2" xfId="9" xr:uid="{00000000-0005-0000-0000-000002000000}"/>
    <cellStyle name="Įprastas 2 3" xfId="7" xr:uid="{00000000-0005-0000-0000-000003000000}"/>
    <cellStyle name="Įprastas 3" xfId="6" xr:uid="{00000000-0005-0000-0000-000004000000}"/>
    <cellStyle name="Įprastas 4" xfId="4" xr:uid="{00000000-0005-0000-0000-000005000000}"/>
    <cellStyle name="Normal 2" xfId="8" xr:uid="{00000000-0005-0000-0000-000007000000}"/>
    <cellStyle name="Normal 3" xfId="10" xr:uid="{00000000-0005-0000-0000-000008000000}"/>
    <cellStyle name="Normal 4" xfId="11" xr:uid="{00000000-0005-0000-0000-000009000000}"/>
    <cellStyle name="Normal 5" xfId="5" xr:uid="{00000000-0005-0000-0000-00000A000000}"/>
    <cellStyle name="Normal_biudz uz 2001 atskaitomybe3" xfId="13" xr:uid="{A227D0F2-267C-445C-A0DB-D3CF136434D1}"/>
    <cellStyle name="Normal_CF_ataskaitos_prie_mokejimo_tvarkos_040115" xfId="1" xr:uid="{00000000-0005-0000-0000-00000B000000}"/>
    <cellStyle name="Paprastas 2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4"/>
  <sheetViews>
    <sheetView topLeftCell="A9" zoomScale="120" zoomScaleNormal="120" workbookViewId="0">
      <selection activeCell="R10" sqref="R10"/>
    </sheetView>
  </sheetViews>
  <sheetFormatPr defaultColWidth="9.140625" defaultRowHeight="15"/>
  <cols>
    <col min="1" max="4" width="2" style="140" customWidth="1"/>
    <col min="5" max="5" width="2.140625" style="140" customWidth="1"/>
    <col min="6" max="6" width="3.5703125" style="309" customWidth="1"/>
    <col min="7" max="7" width="34.28515625" style="140" customWidth="1"/>
    <col min="8" max="8" width="4.7109375" style="140" customWidth="1"/>
    <col min="9" max="12" width="12.85546875" style="140" customWidth="1"/>
    <col min="13" max="13" width="0.140625" style="140" hidden="1" customWidth="1"/>
    <col min="14" max="14" width="6.140625" style="140" hidden="1" customWidth="1"/>
    <col min="15" max="15" width="8.85546875" style="140" hidden="1" customWidth="1"/>
    <col min="16" max="16" width="9.140625" style="140"/>
    <col min="17" max="17" width="6.140625" style="140" customWidth="1"/>
    <col min="18" max="18" width="9.140625" style="140"/>
    <col min="19" max="16384" width="9.140625" style="1"/>
  </cols>
  <sheetData>
    <row r="1" spans="1:17" ht="24.75" customHeight="1">
      <c r="G1" s="287"/>
      <c r="H1" s="288"/>
      <c r="I1" s="289"/>
      <c r="J1" s="392" t="s">
        <v>410</v>
      </c>
      <c r="K1" s="392"/>
      <c r="L1" s="392"/>
      <c r="M1" s="290"/>
      <c r="N1" s="308"/>
      <c r="O1" s="308"/>
      <c r="P1" s="308"/>
      <c r="Q1" s="308"/>
    </row>
    <row r="2" spans="1:17" ht="15" customHeight="1">
      <c r="H2" s="288"/>
      <c r="I2" s="291"/>
      <c r="J2" s="393" t="s">
        <v>385</v>
      </c>
      <c r="K2" s="393"/>
      <c r="L2" s="393"/>
      <c r="M2" s="290"/>
      <c r="N2" s="308"/>
      <c r="O2" s="308"/>
      <c r="P2" s="308"/>
      <c r="Q2" s="141"/>
    </row>
    <row r="3" spans="1:17" ht="3.75" customHeight="1">
      <c r="H3" s="144"/>
      <c r="I3" s="1"/>
      <c r="J3" s="145"/>
      <c r="K3" s="143"/>
      <c r="L3" s="143"/>
      <c r="M3" s="290"/>
      <c r="N3" s="308"/>
      <c r="O3" s="308"/>
      <c r="P3" s="308"/>
    </row>
    <row r="4" spans="1:17" ht="18" customHeight="1">
      <c r="A4" s="380" t="s">
        <v>403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147"/>
      <c r="N4" s="147"/>
      <c r="O4" s="147"/>
      <c r="P4" s="147"/>
      <c r="Q4" s="147"/>
    </row>
    <row r="5" spans="1:17" ht="12" customHeight="1">
      <c r="G5" s="147"/>
      <c r="H5" s="146"/>
      <c r="I5" s="146"/>
      <c r="J5" s="148"/>
      <c r="K5" s="148"/>
      <c r="L5" s="313"/>
      <c r="M5" s="290"/>
    </row>
    <row r="6" spans="1:17" ht="18" customHeight="1">
      <c r="A6" s="384" t="s">
        <v>335</v>
      </c>
      <c r="B6" s="384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290"/>
    </row>
    <row r="7" spans="1:17" ht="18.75" customHeight="1">
      <c r="A7" s="381" t="s">
        <v>0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290"/>
    </row>
    <row r="8" spans="1:17" ht="7.5" customHeight="1">
      <c r="A8" s="305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290"/>
    </row>
    <row r="9" spans="1:17" ht="14.25" customHeight="1">
      <c r="A9" s="305"/>
      <c r="B9" s="306"/>
      <c r="C9" s="306"/>
      <c r="D9" s="306"/>
      <c r="E9" s="306"/>
      <c r="F9" s="306"/>
      <c r="G9" s="383" t="s">
        <v>1</v>
      </c>
      <c r="H9" s="383"/>
      <c r="I9" s="383"/>
      <c r="J9" s="383"/>
      <c r="K9" s="383"/>
      <c r="L9" s="306"/>
      <c r="M9" s="290"/>
    </row>
    <row r="10" spans="1:17" ht="16.5" customHeight="1">
      <c r="A10" s="376" t="s">
        <v>404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290"/>
      <c r="P10" s="140" t="s">
        <v>261</v>
      </c>
    </row>
    <row r="11" spans="1:17" ht="15.75" customHeight="1">
      <c r="G11" s="379" t="s">
        <v>405</v>
      </c>
      <c r="H11" s="379"/>
      <c r="I11" s="379"/>
      <c r="J11" s="379"/>
      <c r="K11" s="379"/>
      <c r="M11" s="290"/>
    </row>
    <row r="12" spans="1:17" ht="12" customHeight="1">
      <c r="G12" s="375" t="s">
        <v>412</v>
      </c>
      <c r="H12" s="375"/>
      <c r="I12" s="375"/>
      <c r="J12" s="375"/>
      <c r="K12" s="375"/>
    </row>
    <row r="13" spans="1:17" ht="12" customHeight="1">
      <c r="B13" s="376" t="s">
        <v>2</v>
      </c>
      <c r="C13" s="376"/>
      <c r="D13" s="376"/>
      <c r="E13" s="376"/>
      <c r="F13" s="376"/>
      <c r="G13" s="376"/>
      <c r="H13" s="376"/>
      <c r="I13" s="376"/>
      <c r="J13" s="376"/>
      <c r="K13" s="376"/>
      <c r="L13" s="376"/>
    </row>
    <row r="14" spans="1:17" ht="12" customHeight="1"/>
    <row r="15" spans="1:17" ht="12.75" customHeight="1">
      <c r="G15" s="379" t="s">
        <v>411</v>
      </c>
      <c r="H15" s="379"/>
      <c r="I15" s="379"/>
      <c r="J15" s="379"/>
      <c r="K15" s="379"/>
    </row>
    <row r="16" spans="1:17" ht="11.25" customHeight="1">
      <c r="G16" s="377" t="s">
        <v>3</v>
      </c>
      <c r="H16" s="377"/>
      <c r="I16" s="377"/>
      <c r="J16" s="377"/>
      <c r="K16" s="377"/>
    </row>
    <row r="17" spans="1:13" ht="11.25" customHeight="1">
      <c r="G17" s="308"/>
      <c r="H17" s="308"/>
      <c r="I17" s="308"/>
      <c r="J17" s="308"/>
      <c r="K17" s="308"/>
    </row>
    <row r="18" spans="1:13">
      <c r="B18" s="1"/>
      <c r="C18" s="1"/>
      <c r="D18" s="1"/>
      <c r="E18" s="378"/>
      <c r="F18" s="378"/>
      <c r="G18" s="378"/>
      <c r="H18" s="378"/>
      <c r="I18" s="378"/>
      <c r="J18" s="378"/>
      <c r="K18" s="378"/>
      <c r="L18" s="1"/>
    </row>
    <row r="19" spans="1:13" ht="12" customHeight="1">
      <c r="A19" s="398" t="s">
        <v>5</v>
      </c>
      <c r="B19" s="398"/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149"/>
    </row>
    <row r="20" spans="1:13" ht="12" customHeight="1">
      <c r="F20" s="140"/>
      <c r="J20" s="292"/>
      <c r="K20" s="313"/>
      <c r="L20" s="293" t="s">
        <v>6</v>
      </c>
      <c r="M20" s="149"/>
    </row>
    <row r="21" spans="1:13" ht="11.25" customHeight="1">
      <c r="F21" s="140"/>
      <c r="J21" s="150" t="s">
        <v>386</v>
      </c>
      <c r="K21" s="142"/>
      <c r="L21" s="151"/>
      <c r="M21" s="149"/>
    </row>
    <row r="22" spans="1:13" ht="12" customHeight="1">
      <c r="E22" s="308"/>
      <c r="F22" s="307"/>
      <c r="I22" s="152"/>
      <c r="J22" s="152"/>
      <c r="K22" s="153" t="s">
        <v>7</v>
      </c>
      <c r="L22" s="151"/>
      <c r="M22" s="149"/>
    </row>
    <row r="23" spans="1:13" ht="12.75" customHeight="1">
      <c r="A23" s="399"/>
      <c r="B23" s="399"/>
      <c r="C23" s="399"/>
      <c r="D23" s="399"/>
      <c r="E23" s="399"/>
      <c r="F23" s="399"/>
      <c r="G23" s="399"/>
      <c r="H23" s="399"/>
      <c r="I23" s="399"/>
      <c r="K23" s="153" t="s">
        <v>8</v>
      </c>
      <c r="L23" s="154" t="s">
        <v>9</v>
      </c>
      <c r="M23" s="149"/>
    </row>
    <row r="24" spans="1:13" ht="12" customHeight="1">
      <c r="A24" s="399" t="s">
        <v>261</v>
      </c>
      <c r="B24" s="399"/>
      <c r="C24" s="399"/>
      <c r="D24" s="399"/>
      <c r="E24" s="399"/>
      <c r="F24" s="399"/>
      <c r="G24" s="399"/>
      <c r="H24" s="399"/>
      <c r="I24" s="399"/>
      <c r="J24" s="303" t="s">
        <v>11</v>
      </c>
      <c r="K24" s="155"/>
      <c r="L24" s="151"/>
      <c r="M24" s="149"/>
    </row>
    <row r="25" spans="1:13" ht="12.75" customHeight="1">
      <c r="F25" s="140"/>
      <c r="G25" s="156" t="s">
        <v>13</v>
      </c>
      <c r="H25" s="157"/>
      <c r="I25" s="158"/>
      <c r="J25" s="159"/>
      <c r="K25" s="151"/>
      <c r="L25" s="151"/>
      <c r="M25" s="149"/>
    </row>
    <row r="26" spans="1:13" ht="13.5" customHeight="1">
      <c r="F26" s="140"/>
      <c r="G26" s="400" t="s">
        <v>14</v>
      </c>
      <c r="H26" s="400"/>
      <c r="I26" s="160"/>
      <c r="J26" s="161"/>
      <c r="K26" s="162"/>
      <c r="L26" s="162"/>
      <c r="M26" s="149"/>
    </row>
    <row r="27" spans="1:13" ht="14.25" customHeight="1">
      <c r="A27" s="163"/>
      <c r="B27" s="163"/>
      <c r="C27" s="163"/>
      <c r="D27" s="163"/>
      <c r="E27" s="163"/>
      <c r="F27" s="164"/>
      <c r="G27" s="165"/>
      <c r="I27" s="165"/>
      <c r="J27" s="165"/>
      <c r="K27" s="266"/>
      <c r="L27" s="166" t="s">
        <v>17</v>
      </c>
      <c r="M27" s="167"/>
    </row>
    <row r="28" spans="1:13" ht="24" customHeight="1">
      <c r="A28" s="401" t="s">
        <v>18</v>
      </c>
      <c r="B28" s="402"/>
      <c r="C28" s="402"/>
      <c r="D28" s="402"/>
      <c r="E28" s="402"/>
      <c r="F28" s="402"/>
      <c r="G28" s="405" t="s">
        <v>19</v>
      </c>
      <c r="H28" s="407" t="s">
        <v>20</v>
      </c>
      <c r="I28" s="409" t="s">
        <v>21</v>
      </c>
      <c r="J28" s="410"/>
      <c r="K28" s="411" t="s">
        <v>22</v>
      </c>
      <c r="L28" s="413" t="s">
        <v>23</v>
      </c>
      <c r="M28" s="167"/>
    </row>
    <row r="29" spans="1:13" ht="46.5" customHeight="1">
      <c r="A29" s="403"/>
      <c r="B29" s="404"/>
      <c r="C29" s="404"/>
      <c r="D29" s="404"/>
      <c r="E29" s="404"/>
      <c r="F29" s="404"/>
      <c r="G29" s="406"/>
      <c r="H29" s="408"/>
      <c r="I29" s="168" t="s">
        <v>24</v>
      </c>
      <c r="J29" s="169" t="s">
        <v>25</v>
      </c>
      <c r="K29" s="412"/>
      <c r="L29" s="414"/>
    </row>
    <row r="30" spans="1:13" ht="11.25" customHeight="1">
      <c r="A30" s="387" t="s">
        <v>12</v>
      </c>
      <c r="B30" s="388"/>
      <c r="C30" s="388"/>
      <c r="D30" s="388"/>
      <c r="E30" s="388"/>
      <c r="F30" s="389"/>
      <c r="G30" s="294">
        <v>2</v>
      </c>
      <c r="H30" s="295">
        <v>3</v>
      </c>
      <c r="I30" s="296" t="s">
        <v>26</v>
      </c>
      <c r="J30" s="297" t="s">
        <v>27</v>
      </c>
      <c r="K30" s="298">
        <v>6</v>
      </c>
      <c r="L30" s="298">
        <v>7</v>
      </c>
    </row>
    <row r="31" spans="1:13" s="177" customFormat="1" ht="14.25" customHeight="1">
      <c r="A31" s="170">
        <v>2</v>
      </c>
      <c r="B31" s="170"/>
      <c r="C31" s="171"/>
      <c r="D31" s="172"/>
      <c r="E31" s="170"/>
      <c r="F31" s="173"/>
      <c r="G31" s="172" t="s">
        <v>28</v>
      </c>
      <c r="H31" s="174">
        <v>1</v>
      </c>
      <c r="I31" s="175">
        <f>SUM(I32+I43+I63+I84+I91+I111+I137+I156+I166)</f>
        <v>1752400</v>
      </c>
      <c r="J31" s="175">
        <f>SUM(J32+J43+J63+J84+J91+J111+J137+J156+J166)</f>
        <v>443200</v>
      </c>
      <c r="K31" s="176">
        <f>SUM(K32+K43+K63+K84+K91+K111+K137+K156+K166)</f>
        <v>273978.90000000002</v>
      </c>
      <c r="L31" s="175">
        <f>SUM(L32+L43+L63+L84+L91+L111+L137+L156+L166)</f>
        <v>273978.90000000002</v>
      </c>
    </row>
    <row r="32" spans="1:13" ht="16.5" customHeight="1">
      <c r="A32" s="170">
        <v>2</v>
      </c>
      <c r="B32" s="178">
        <v>1</v>
      </c>
      <c r="C32" s="179"/>
      <c r="D32" s="180"/>
      <c r="E32" s="181"/>
      <c r="F32" s="182"/>
      <c r="G32" s="183" t="s">
        <v>29</v>
      </c>
      <c r="H32" s="174">
        <v>2</v>
      </c>
      <c r="I32" s="175">
        <f>SUM(I33+I39)</f>
        <v>1546800</v>
      </c>
      <c r="J32" s="175">
        <f>SUM(J33+J39)</f>
        <v>387000</v>
      </c>
      <c r="K32" s="184">
        <f>SUM(K33+K39)</f>
        <v>231963.48</v>
      </c>
      <c r="L32" s="185">
        <f>SUM(L33+L39)</f>
        <v>231963.48</v>
      </c>
      <c r="M32" s="1"/>
    </row>
    <row r="33" spans="1:18" ht="14.25" customHeight="1">
      <c r="A33" s="186">
        <v>2</v>
      </c>
      <c r="B33" s="186">
        <v>1</v>
      </c>
      <c r="C33" s="187">
        <v>1</v>
      </c>
      <c r="D33" s="188"/>
      <c r="E33" s="186"/>
      <c r="F33" s="189"/>
      <c r="G33" s="188" t="s">
        <v>30</v>
      </c>
      <c r="H33" s="174">
        <v>3</v>
      </c>
      <c r="I33" s="175">
        <f>SUM(I34)</f>
        <v>1523500</v>
      </c>
      <c r="J33" s="175">
        <f>SUM(J34)</f>
        <v>381000</v>
      </c>
      <c r="K33" s="176">
        <f>SUM(K34)</f>
        <v>228208.51</v>
      </c>
      <c r="L33" s="175">
        <f>SUM(L34)</f>
        <v>228208.51</v>
      </c>
      <c r="M33" s="1"/>
      <c r="Q33" s="1"/>
    </row>
    <row r="34" spans="1:18" ht="13.5" customHeight="1">
      <c r="A34" s="190">
        <v>2</v>
      </c>
      <c r="B34" s="186">
        <v>1</v>
      </c>
      <c r="C34" s="187">
        <v>1</v>
      </c>
      <c r="D34" s="188">
        <v>1</v>
      </c>
      <c r="E34" s="186"/>
      <c r="F34" s="189"/>
      <c r="G34" s="188" t="s">
        <v>30</v>
      </c>
      <c r="H34" s="174">
        <v>4</v>
      </c>
      <c r="I34" s="175">
        <f>SUM(I35+I37)</f>
        <v>1523500</v>
      </c>
      <c r="J34" s="175">
        <f t="shared" ref="J34:L35" si="0">SUM(J35)</f>
        <v>381000</v>
      </c>
      <c r="K34" s="175">
        <f t="shared" si="0"/>
        <v>228208.51</v>
      </c>
      <c r="L34" s="175">
        <f t="shared" si="0"/>
        <v>228208.51</v>
      </c>
      <c r="M34" s="1"/>
      <c r="Q34" s="191"/>
    </row>
    <row r="35" spans="1:18" ht="14.25" customHeight="1">
      <c r="A35" s="190">
        <v>2</v>
      </c>
      <c r="B35" s="186">
        <v>1</v>
      </c>
      <c r="C35" s="187">
        <v>1</v>
      </c>
      <c r="D35" s="188">
        <v>1</v>
      </c>
      <c r="E35" s="186">
        <v>1</v>
      </c>
      <c r="F35" s="189"/>
      <c r="G35" s="188" t="s">
        <v>31</v>
      </c>
      <c r="H35" s="174">
        <v>5</v>
      </c>
      <c r="I35" s="176">
        <f>SUM(I36)</f>
        <v>1523500</v>
      </c>
      <c r="J35" s="176">
        <f t="shared" si="0"/>
        <v>381000</v>
      </c>
      <c r="K35" s="176">
        <f t="shared" si="0"/>
        <v>228208.51</v>
      </c>
      <c r="L35" s="176">
        <f t="shared" si="0"/>
        <v>228208.51</v>
      </c>
      <c r="M35" s="1"/>
      <c r="Q35" s="191"/>
    </row>
    <row r="36" spans="1:18" ht="14.25" customHeight="1">
      <c r="A36" s="190">
        <v>2</v>
      </c>
      <c r="B36" s="186">
        <v>1</v>
      </c>
      <c r="C36" s="187">
        <v>1</v>
      </c>
      <c r="D36" s="188">
        <v>1</v>
      </c>
      <c r="E36" s="186">
        <v>1</v>
      </c>
      <c r="F36" s="189">
        <v>1</v>
      </c>
      <c r="G36" s="188" t="s">
        <v>31</v>
      </c>
      <c r="H36" s="174">
        <v>6</v>
      </c>
      <c r="I36" s="192">
        <v>1523500</v>
      </c>
      <c r="J36" s="193">
        <v>381000</v>
      </c>
      <c r="K36" s="193">
        <v>228208.51</v>
      </c>
      <c r="L36" s="193">
        <v>228208.51</v>
      </c>
      <c r="M36" s="1"/>
      <c r="Q36" s="191"/>
    </row>
    <row r="37" spans="1:18" ht="12.75" hidden="1" customHeight="1">
      <c r="A37" s="190">
        <v>2</v>
      </c>
      <c r="B37" s="186">
        <v>1</v>
      </c>
      <c r="C37" s="187">
        <v>1</v>
      </c>
      <c r="D37" s="188">
        <v>1</v>
      </c>
      <c r="E37" s="186">
        <v>2</v>
      </c>
      <c r="F37" s="189"/>
      <c r="G37" s="188" t="s">
        <v>32</v>
      </c>
      <c r="H37" s="174">
        <v>7</v>
      </c>
      <c r="I37" s="176">
        <f>I38</f>
        <v>0</v>
      </c>
      <c r="J37" s="176">
        <f>J38</f>
        <v>0</v>
      </c>
      <c r="K37" s="176">
        <f>K38</f>
        <v>0</v>
      </c>
      <c r="L37" s="176">
        <f>L38</f>
        <v>0</v>
      </c>
      <c r="M37" s="1"/>
      <c r="Q37" s="191"/>
    </row>
    <row r="38" spans="1:18" ht="12.75" hidden="1" customHeight="1">
      <c r="A38" s="190">
        <v>2</v>
      </c>
      <c r="B38" s="186">
        <v>1</v>
      </c>
      <c r="C38" s="187">
        <v>1</v>
      </c>
      <c r="D38" s="188">
        <v>1</v>
      </c>
      <c r="E38" s="186">
        <v>2</v>
      </c>
      <c r="F38" s="189">
        <v>1</v>
      </c>
      <c r="G38" s="188" t="s">
        <v>32</v>
      </c>
      <c r="H38" s="174">
        <v>8</v>
      </c>
      <c r="I38" s="193">
        <v>0</v>
      </c>
      <c r="J38" s="194">
        <v>0</v>
      </c>
      <c r="K38" s="193">
        <v>0</v>
      </c>
      <c r="L38" s="194">
        <v>0</v>
      </c>
      <c r="M38" s="1"/>
      <c r="Q38" s="191"/>
    </row>
    <row r="39" spans="1:18" ht="13.5" customHeight="1">
      <c r="A39" s="190">
        <v>2</v>
      </c>
      <c r="B39" s="186">
        <v>1</v>
      </c>
      <c r="C39" s="187">
        <v>2</v>
      </c>
      <c r="D39" s="188"/>
      <c r="E39" s="186"/>
      <c r="F39" s="189"/>
      <c r="G39" s="188" t="s">
        <v>33</v>
      </c>
      <c r="H39" s="174">
        <v>9</v>
      </c>
      <c r="I39" s="176">
        <f t="shared" ref="I39:L41" si="1">I40</f>
        <v>23300</v>
      </c>
      <c r="J39" s="175">
        <f t="shared" si="1"/>
        <v>6000</v>
      </c>
      <c r="K39" s="176">
        <f t="shared" si="1"/>
        <v>3754.97</v>
      </c>
      <c r="L39" s="175">
        <f t="shared" si="1"/>
        <v>3754.97</v>
      </c>
      <c r="M39" s="1"/>
      <c r="Q39" s="191"/>
    </row>
    <row r="40" spans="1:18">
      <c r="A40" s="190">
        <v>2</v>
      </c>
      <c r="B40" s="186">
        <v>1</v>
      </c>
      <c r="C40" s="187">
        <v>2</v>
      </c>
      <c r="D40" s="188">
        <v>1</v>
      </c>
      <c r="E40" s="186"/>
      <c r="F40" s="189"/>
      <c r="G40" s="188" t="s">
        <v>33</v>
      </c>
      <c r="H40" s="174">
        <v>10</v>
      </c>
      <c r="I40" s="176">
        <f t="shared" si="1"/>
        <v>23300</v>
      </c>
      <c r="J40" s="175">
        <f t="shared" si="1"/>
        <v>6000</v>
      </c>
      <c r="K40" s="175">
        <f t="shared" si="1"/>
        <v>3754.97</v>
      </c>
      <c r="L40" s="175">
        <f t="shared" si="1"/>
        <v>3754.97</v>
      </c>
      <c r="Q40" s="1"/>
    </row>
    <row r="41" spans="1:18" ht="13.5" customHeight="1">
      <c r="A41" s="190">
        <v>2</v>
      </c>
      <c r="B41" s="186">
        <v>1</v>
      </c>
      <c r="C41" s="187">
        <v>2</v>
      </c>
      <c r="D41" s="188">
        <v>1</v>
      </c>
      <c r="E41" s="186">
        <v>1</v>
      </c>
      <c r="F41" s="189"/>
      <c r="G41" s="188" t="s">
        <v>33</v>
      </c>
      <c r="H41" s="174">
        <v>11</v>
      </c>
      <c r="I41" s="175">
        <f t="shared" si="1"/>
        <v>23300</v>
      </c>
      <c r="J41" s="175">
        <f t="shared" si="1"/>
        <v>6000</v>
      </c>
      <c r="K41" s="175">
        <f t="shared" si="1"/>
        <v>3754.97</v>
      </c>
      <c r="L41" s="175">
        <f t="shared" si="1"/>
        <v>3754.97</v>
      </c>
      <c r="M41" s="1"/>
      <c r="Q41" s="191"/>
    </row>
    <row r="42" spans="1:18" ht="14.25" customHeight="1">
      <c r="A42" s="190">
        <v>2</v>
      </c>
      <c r="B42" s="186">
        <v>1</v>
      </c>
      <c r="C42" s="187">
        <v>2</v>
      </c>
      <c r="D42" s="188">
        <v>1</v>
      </c>
      <c r="E42" s="186">
        <v>1</v>
      </c>
      <c r="F42" s="189">
        <v>1</v>
      </c>
      <c r="G42" s="188" t="s">
        <v>33</v>
      </c>
      <c r="H42" s="174">
        <v>12</v>
      </c>
      <c r="I42" s="194">
        <v>23300</v>
      </c>
      <c r="J42" s="193">
        <v>6000</v>
      </c>
      <c r="K42" s="193">
        <v>3754.97</v>
      </c>
      <c r="L42" s="193">
        <v>3754.97</v>
      </c>
      <c r="M42" s="1"/>
      <c r="Q42" s="191"/>
    </row>
    <row r="43" spans="1:18" ht="26.25" customHeight="1">
      <c r="A43" s="195">
        <v>2</v>
      </c>
      <c r="B43" s="196">
        <v>2</v>
      </c>
      <c r="C43" s="179"/>
      <c r="D43" s="180"/>
      <c r="E43" s="181"/>
      <c r="F43" s="182"/>
      <c r="G43" s="183" t="s">
        <v>34</v>
      </c>
      <c r="H43" s="174">
        <v>13</v>
      </c>
      <c r="I43" s="197">
        <f t="shared" ref="I43:L45" si="2">I44</f>
        <v>193500</v>
      </c>
      <c r="J43" s="198">
        <f t="shared" si="2"/>
        <v>51800</v>
      </c>
      <c r="K43" s="197">
        <f t="shared" si="2"/>
        <v>39943.410000000003</v>
      </c>
      <c r="L43" s="197">
        <f t="shared" si="2"/>
        <v>39943.410000000003</v>
      </c>
      <c r="M43" s="1"/>
    </row>
    <row r="44" spans="1:18" ht="27" customHeight="1">
      <c r="A44" s="190">
        <v>2</v>
      </c>
      <c r="B44" s="186">
        <v>2</v>
      </c>
      <c r="C44" s="187">
        <v>1</v>
      </c>
      <c r="D44" s="188"/>
      <c r="E44" s="186"/>
      <c r="F44" s="189"/>
      <c r="G44" s="180" t="s">
        <v>34</v>
      </c>
      <c r="H44" s="174">
        <v>14</v>
      </c>
      <c r="I44" s="175">
        <f t="shared" si="2"/>
        <v>193500</v>
      </c>
      <c r="J44" s="176">
        <f t="shared" si="2"/>
        <v>51800</v>
      </c>
      <c r="K44" s="175">
        <f t="shared" si="2"/>
        <v>39943.410000000003</v>
      </c>
      <c r="L44" s="176">
        <f t="shared" si="2"/>
        <v>39943.410000000003</v>
      </c>
      <c r="M44" s="1"/>
      <c r="Q44" s="1"/>
      <c r="R44" s="191"/>
    </row>
    <row r="45" spans="1:18" ht="15.75" customHeight="1">
      <c r="A45" s="190">
        <v>2</v>
      </c>
      <c r="B45" s="186">
        <v>2</v>
      </c>
      <c r="C45" s="187">
        <v>1</v>
      </c>
      <c r="D45" s="188">
        <v>1</v>
      </c>
      <c r="E45" s="186"/>
      <c r="F45" s="189"/>
      <c r="G45" s="180" t="s">
        <v>34</v>
      </c>
      <c r="H45" s="174">
        <v>15</v>
      </c>
      <c r="I45" s="175">
        <f t="shared" si="2"/>
        <v>193500</v>
      </c>
      <c r="J45" s="176">
        <f t="shared" si="2"/>
        <v>51800</v>
      </c>
      <c r="K45" s="185">
        <f t="shared" si="2"/>
        <v>39943.410000000003</v>
      </c>
      <c r="L45" s="185">
        <f t="shared" si="2"/>
        <v>39943.410000000003</v>
      </c>
      <c r="M45" s="1"/>
      <c r="Q45" s="191"/>
      <c r="R45" s="1"/>
    </row>
    <row r="46" spans="1:18" ht="24.75" customHeight="1">
      <c r="A46" s="199">
        <v>2</v>
      </c>
      <c r="B46" s="200">
        <v>2</v>
      </c>
      <c r="C46" s="201">
        <v>1</v>
      </c>
      <c r="D46" s="202">
        <v>1</v>
      </c>
      <c r="E46" s="200">
        <v>1</v>
      </c>
      <c r="F46" s="203"/>
      <c r="G46" s="180" t="s">
        <v>34</v>
      </c>
      <c r="H46" s="174">
        <v>16</v>
      </c>
      <c r="I46" s="204">
        <f>SUM(I47:I62)</f>
        <v>193500</v>
      </c>
      <c r="J46" s="204">
        <f>SUM(J47:J62)</f>
        <v>51800</v>
      </c>
      <c r="K46" s="205">
        <f>SUM(K47:K62)</f>
        <v>39943.410000000003</v>
      </c>
      <c r="L46" s="205">
        <f>SUM(L47:L62)</f>
        <v>39943.410000000003</v>
      </c>
      <c r="M46" s="1"/>
      <c r="Q46" s="191"/>
      <c r="R46" s="1"/>
    </row>
    <row r="47" spans="1:18" ht="15.75" customHeight="1">
      <c r="A47" s="190">
        <v>2</v>
      </c>
      <c r="B47" s="186">
        <v>2</v>
      </c>
      <c r="C47" s="187">
        <v>1</v>
      </c>
      <c r="D47" s="188">
        <v>1</v>
      </c>
      <c r="E47" s="186">
        <v>1</v>
      </c>
      <c r="F47" s="206">
        <v>1</v>
      </c>
      <c r="G47" s="188" t="s">
        <v>35</v>
      </c>
      <c r="H47" s="174">
        <v>17</v>
      </c>
      <c r="I47" s="193">
        <v>101800</v>
      </c>
      <c r="J47" s="193">
        <v>24800</v>
      </c>
      <c r="K47" s="193">
        <v>24139.599999999999</v>
      </c>
      <c r="L47" s="193">
        <v>24139.599999999999</v>
      </c>
      <c r="M47" s="1"/>
      <c r="Q47" s="191"/>
      <c r="R47" s="1"/>
    </row>
    <row r="48" spans="1:18" ht="26.25" customHeight="1">
      <c r="A48" s="190">
        <v>2</v>
      </c>
      <c r="B48" s="186">
        <v>2</v>
      </c>
      <c r="C48" s="187">
        <v>1</v>
      </c>
      <c r="D48" s="188">
        <v>1</v>
      </c>
      <c r="E48" s="186">
        <v>1</v>
      </c>
      <c r="F48" s="189">
        <v>2</v>
      </c>
      <c r="G48" s="188" t="s">
        <v>36</v>
      </c>
      <c r="H48" s="174">
        <v>18</v>
      </c>
      <c r="I48" s="193">
        <v>1100</v>
      </c>
      <c r="J48" s="193">
        <v>300</v>
      </c>
      <c r="K48" s="193">
        <v>236.09</v>
      </c>
      <c r="L48" s="193">
        <v>236.09</v>
      </c>
      <c r="M48" s="1"/>
      <c r="Q48" s="191"/>
      <c r="R48" s="1"/>
    </row>
    <row r="49" spans="1:18" ht="26.25" customHeight="1">
      <c r="A49" s="190">
        <v>2</v>
      </c>
      <c r="B49" s="186">
        <v>2</v>
      </c>
      <c r="C49" s="187">
        <v>1</v>
      </c>
      <c r="D49" s="188">
        <v>1</v>
      </c>
      <c r="E49" s="186">
        <v>1</v>
      </c>
      <c r="F49" s="189">
        <v>5</v>
      </c>
      <c r="G49" s="188" t="s">
        <v>37</v>
      </c>
      <c r="H49" s="174">
        <v>19</v>
      </c>
      <c r="I49" s="193">
        <v>2500</v>
      </c>
      <c r="J49" s="193">
        <v>400</v>
      </c>
      <c r="K49" s="193">
        <v>400</v>
      </c>
      <c r="L49" s="193">
        <v>400</v>
      </c>
      <c r="M49" s="1"/>
      <c r="Q49" s="191"/>
      <c r="R49" s="1"/>
    </row>
    <row r="50" spans="1:18" ht="27" hidden="1" customHeight="1">
      <c r="A50" s="190">
        <v>2</v>
      </c>
      <c r="B50" s="186">
        <v>2</v>
      </c>
      <c r="C50" s="187">
        <v>1</v>
      </c>
      <c r="D50" s="188">
        <v>1</v>
      </c>
      <c r="E50" s="186">
        <v>1</v>
      </c>
      <c r="F50" s="189">
        <v>6</v>
      </c>
      <c r="G50" s="188" t="s">
        <v>38</v>
      </c>
      <c r="H50" s="174">
        <v>20</v>
      </c>
      <c r="I50" s="193">
        <v>0</v>
      </c>
      <c r="J50" s="193">
        <v>0</v>
      </c>
      <c r="K50" s="193">
        <v>0</v>
      </c>
      <c r="L50" s="193">
        <v>0</v>
      </c>
      <c r="M50" s="1"/>
      <c r="Q50" s="191"/>
      <c r="R50" s="1"/>
    </row>
    <row r="51" spans="1:18" ht="26.25" customHeight="1">
      <c r="A51" s="207">
        <v>2</v>
      </c>
      <c r="B51" s="181">
        <v>2</v>
      </c>
      <c r="C51" s="179">
        <v>1</v>
      </c>
      <c r="D51" s="180">
        <v>1</v>
      </c>
      <c r="E51" s="181">
        <v>1</v>
      </c>
      <c r="F51" s="182">
        <v>7</v>
      </c>
      <c r="G51" s="180" t="s">
        <v>39</v>
      </c>
      <c r="H51" s="174">
        <v>21</v>
      </c>
      <c r="I51" s="193">
        <v>700</v>
      </c>
      <c r="J51" s="193">
        <v>100</v>
      </c>
      <c r="K51" s="193">
        <v>0</v>
      </c>
      <c r="L51" s="193">
        <v>0</v>
      </c>
      <c r="M51" s="1"/>
      <c r="Q51" s="191"/>
      <c r="R51" s="1"/>
    </row>
    <row r="52" spans="1:18" ht="12" customHeight="1">
      <c r="A52" s="190">
        <v>2</v>
      </c>
      <c r="B52" s="186">
        <v>2</v>
      </c>
      <c r="C52" s="187">
        <v>1</v>
      </c>
      <c r="D52" s="188">
        <v>1</v>
      </c>
      <c r="E52" s="186">
        <v>1</v>
      </c>
      <c r="F52" s="189">
        <v>11</v>
      </c>
      <c r="G52" s="188" t="s">
        <v>40</v>
      </c>
      <c r="H52" s="174">
        <v>22</v>
      </c>
      <c r="I52" s="194">
        <v>1600</v>
      </c>
      <c r="J52" s="193">
        <v>300</v>
      </c>
      <c r="K52" s="193">
        <v>0</v>
      </c>
      <c r="L52" s="193">
        <v>0</v>
      </c>
      <c r="M52" s="1"/>
      <c r="Q52" s="191"/>
      <c r="R52" s="1"/>
    </row>
    <row r="53" spans="1:18" ht="15.75" hidden="1" customHeight="1">
      <c r="A53" s="199">
        <v>2</v>
      </c>
      <c r="B53" s="208">
        <v>2</v>
      </c>
      <c r="C53" s="209">
        <v>1</v>
      </c>
      <c r="D53" s="209">
        <v>1</v>
      </c>
      <c r="E53" s="209">
        <v>1</v>
      </c>
      <c r="F53" s="210">
        <v>12</v>
      </c>
      <c r="G53" s="211" t="s">
        <v>41</v>
      </c>
      <c r="H53" s="174">
        <v>23</v>
      </c>
      <c r="I53" s="212">
        <v>0</v>
      </c>
      <c r="J53" s="193">
        <v>0</v>
      </c>
      <c r="K53" s="193">
        <v>0</v>
      </c>
      <c r="L53" s="193">
        <v>0</v>
      </c>
      <c r="M53" s="1"/>
      <c r="Q53" s="191"/>
      <c r="R53" s="1"/>
    </row>
    <row r="54" spans="1:18" ht="25.5" hidden="1" customHeight="1">
      <c r="A54" s="190">
        <v>2</v>
      </c>
      <c r="B54" s="186">
        <v>2</v>
      </c>
      <c r="C54" s="187">
        <v>1</v>
      </c>
      <c r="D54" s="187">
        <v>1</v>
      </c>
      <c r="E54" s="187">
        <v>1</v>
      </c>
      <c r="F54" s="189">
        <v>14</v>
      </c>
      <c r="G54" s="213" t="s">
        <v>42</v>
      </c>
      <c r="H54" s="174">
        <v>24</v>
      </c>
      <c r="I54" s="194">
        <v>0</v>
      </c>
      <c r="J54" s="194">
        <v>0</v>
      </c>
      <c r="K54" s="194">
        <v>0</v>
      </c>
      <c r="L54" s="194">
        <v>0</v>
      </c>
      <c r="M54" s="1"/>
      <c r="Q54" s="191"/>
      <c r="R54" s="1"/>
    </row>
    <row r="55" spans="1:18" ht="27.75" customHeight="1">
      <c r="A55" s="190">
        <v>2</v>
      </c>
      <c r="B55" s="186">
        <v>2</v>
      </c>
      <c r="C55" s="187">
        <v>1</v>
      </c>
      <c r="D55" s="187">
        <v>1</v>
      </c>
      <c r="E55" s="187">
        <v>1</v>
      </c>
      <c r="F55" s="189">
        <v>15</v>
      </c>
      <c r="G55" s="188" t="s">
        <v>43</v>
      </c>
      <c r="H55" s="174">
        <v>25</v>
      </c>
      <c r="I55" s="194">
        <v>7300</v>
      </c>
      <c r="J55" s="193">
        <v>1200</v>
      </c>
      <c r="K55" s="193">
        <v>275.25</v>
      </c>
      <c r="L55" s="193">
        <v>275.25</v>
      </c>
      <c r="M55" s="1"/>
      <c r="Q55" s="191"/>
      <c r="R55" s="1"/>
    </row>
    <row r="56" spans="1:18" ht="15.75" customHeight="1">
      <c r="A56" s="190">
        <v>2</v>
      </c>
      <c r="B56" s="186">
        <v>2</v>
      </c>
      <c r="C56" s="187">
        <v>1</v>
      </c>
      <c r="D56" s="187">
        <v>1</v>
      </c>
      <c r="E56" s="187">
        <v>1</v>
      </c>
      <c r="F56" s="189">
        <v>16</v>
      </c>
      <c r="G56" s="188" t="s">
        <v>44</v>
      </c>
      <c r="H56" s="174">
        <v>26</v>
      </c>
      <c r="I56" s="194">
        <v>5300</v>
      </c>
      <c r="J56" s="193">
        <v>1600</v>
      </c>
      <c r="K56" s="193">
        <v>935.14</v>
      </c>
      <c r="L56" s="193">
        <v>935.14</v>
      </c>
      <c r="M56" s="1"/>
      <c r="Q56" s="191"/>
      <c r="R56" s="1"/>
    </row>
    <row r="57" spans="1:18" ht="27.75" hidden="1" customHeight="1">
      <c r="A57" s="190">
        <v>2</v>
      </c>
      <c r="B57" s="186">
        <v>2</v>
      </c>
      <c r="C57" s="187">
        <v>1</v>
      </c>
      <c r="D57" s="187">
        <v>1</v>
      </c>
      <c r="E57" s="187">
        <v>1</v>
      </c>
      <c r="F57" s="189">
        <v>17</v>
      </c>
      <c r="G57" s="188" t="s">
        <v>45</v>
      </c>
      <c r="H57" s="174">
        <v>27</v>
      </c>
      <c r="I57" s="194">
        <v>0</v>
      </c>
      <c r="J57" s="194">
        <v>0</v>
      </c>
      <c r="K57" s="194">
        <v>0</v>
      </c>
      <c r="L57" s="194">
        <v>0</v>
      </c>
      <c r="M57" s="1"/>
      <c r="Q57" s="191"/>
      <c r="R57" s="1"/>
    </row>
    <row r="58" spans="1:18" ht="14.25" customHeight="1">
      <c r="A58" s="190">
        <v>2</v>
      </c>
      <c r="B58" s="186">
        <v>2</v>
      </c>
      <c r="C58" s="187">
        <v>1</v>
      </c>
      <c r="D58" s="187">
        <v>1</v>
      </c>
      <c r="E58" s="187">
        <v>1</v>
      </c>
      <c r="F58" s="189">
        <v>20</v>
      </c>
      <c r="G58" s="188" t="s">
        <v>46</v>
      </c>
      <c r="H58" s="174">
        <v>28</v>
      </c>
      <c r="I58" s="194">
        <v>34300</v>
      </c>
      <c r="J58" s="193">
        <v>10000</v>
      </c>
      <c r="K58" s="193">
        <v>6178</v>
      </c>
      <c r="L58" s="193">
        <v>6178</v>
      </c>
      <c r="M58" s="1"/>
      <c r="Q58" s="191"/>
      <c r="R58" s="1"/>
    </row>
    <row r="59" spans="1:18" ht="27.75" customHeight="1">
      <c r="A59" s="190">
        <v>2</v>
      </c>
      <c r="B59" s="186">
        <v>2</v>
      </c>
      <c r="C59" s="187">
        <v>1</v>
      </c>
      <c r="D59" s="187">
        <v>1</v>
      </c>
      <c r="E59" s="187">
        <v>1</v>
      </c>
      <c r="F59" s="189">
        <v>21</v>
      </c>
      <c r="G59" s="188" t="s">
        <v>47</v>
      </c>
      <c r="H59" s="174">
        <v>29</v>
      </c>
      <c r="I59" s="194">
        <v>5400</v>
      </c>
      <c r="J59" s="193">
        <v>1800</v>
      </c>
      <c r="K59" s="193">
        <v>1797.32</v>
      </c>
      <c r="L59" s="193">
        <v>1797.32</v>
      </c>
      <c r="M59" s="1"/>
      <c r="Q59" s="191"/>
      <c r="R59" s="1"/>
    </row>
    <row r="60" spans="1:18" ht="12" customHeight="1">
      <c r="A60" s="190">
        <v>2</v>
      </c>
      <c r="B60" s="186">
        <v>2</v>
      </c>
      <c r="C60" s="187">
        <v>1</v>
      </c>
      <c r="D60" s="187">
        <v>1</v>
      </c>
      <c r="E60" s="187">
        <v>1</v>
      </c>
      <c r="F60" s="189">
        <v>22</v>
      </c>
      <c r="G60" s="188" t="s">
        <v>48</v>
      </c>
      <c r="H60" s="174">
        <v>30</v>
      </c>
      <c r="I60" s="194">
        <v>500</v>
      </c>
      <c r="J60" s="193">
        <v>100</v>
      </c>
      <c r="K60" s="193">
        <v>9.7799999999999994</v>
      </c>
      <c r="L60" s="193">
        <v>9.7799999999999994</v>
      </c>
      <c r="M60" s="1"/>
      <c r="Q60" s="191"/>
      <c r="R60" s="1"/>
    </row>
    <row r="61" spans="1:18" ht="12" hidden="1" customHeight="1">
      <c r="A61" s="190">
        <v>2</v>
      </c>
      <c r="B61" s="186">
        <v>2</v>
      </c>
      <c r="C61" s="187">
        <v>1</v>
      </c>
      <c r="D61" s="187">
        <v>1</v>
      </c>
      <c r="E61" s="187">
        <v>1</v>
      </c>
      <c r="F61" s="189">
        <v>23</v>
      </c>
      <c r="G61" s="188" t="s">
        <v>387</v>
      </c>
      <c r="H61" s="174">
        <v>31</v>
      </c>
      <c r="I61" s="194">
        <v>0</v>
      </c>
      <c r="J61" s="193">
        <v>0</v>
      </c>
      <c r="K61" s="193">
        <v>0</v>
      </c>
      <c r="L61" s="193">
        <v>0</v>
      </c>
      <c r="M61" s="1"/>
      <c r="Q61" s="191"/>
      <c r="R61" s="1"/>
    </row>
    <row r="62" spans="1:18" ht="15" customHeight="1">
      <c r="A62" s="190">
        <v>2</v>
      </c>
      <c r="B62" s="186">
        <v>2</v>
      </c>
      <c r="C62" s="187">
        <v>1</v>
      </c>
      <c r="D62" s="187">
        <v>1</v>
      </c>
      <c r="E62" s="187">
        <v>1</v>
      </c>
      <c r="F62" s="189">
        <v>30</v>
      </c>
      <c r="G62" s="188" t="s">
        <v>49</v>
      </c>
      <c r="H62" s="174">
        <v>32</v>
      </c>
      <c r="I62" s="194">
        <v>33000</v>
      </c>
      <c r="J62" s="193">
        <v>11200</v>
      </c>
      <c r="K62" s="193">
        <v>5972.23</v>
      </c>
      <c r="L62" s="193">
        <v>5972.23</v>
      </c>
      <c r="M62" s="1"/>
      <c r="Q62" s="191"/>
      <c r="R62" s="1"/>
    </row>
    <row r="63" spans="1:18" ht="14.25" hidden="1" customHeight="1">
      <c r="A63" s="214">
        <v>2</v>
      </c>
      <c r="B63" s="215">
        <v>3</v>
      </c>
      <c r="C63" s="178"/>
      <c r="D63" s="179"/>
      <c r="E63" s="179"/>
      <c r="F63" s="182"/>
      <c r="G63" s="216" t="s">
        <v>50</v>
      </c>
      <c r="H63" s="174">
        <v>33</v>
      </c>
      <c r="I63" s="197">
        <f>I64</f>
        <v>0</v>
      </c>
      <c r="J63" s="197">
        <f>J64</f>
        <v>0</v>
      </c>
      <c r="K63" s="197">
        <f>K64</f>
        <v>0</v>
      </c>
      <c r="L63" s="197">
        <f>L64</f>
        <v>0</v>
      </c>
      <c r="M63" s="1"/>
    </row>
    <row r="64" spans="1:18" ht="13.5" hidden="1" customHeight="1">
      <c r="A64" s="190">
        <v>2</v>
      </c>
      <c r="B64" s="186">
        <v>3</v>
      </c>
      <c r="C64" s="187">
        <v>1</v>
      </c>
      <c r="D64" s="187"/>
      <c r="E64" s="187"/>
      <c r="F64" s="189"/>
      <c r="G64" s="188" t="s">
        <v>51</v>
      </c>
      <c r="H64" s="174">
        <v>34</v>
      </c>
      <c r="I64" s="175">
        <f>SUM(I65+I70+I75)</f>
        <v>0</v>
      </c>
      <c r="J64" s="217">
        <f>SUM(J65+J70+J75)</f>
        <v>0</v>
      </c>
      <c r="K64" s="176">
        <f>SUM(K65+K70+K75)</f>
        <v>0</v>
      </c>
      <c r="L64" s="175">
        <f>SUM(L65+L70+L75)</f>
        <v>0</v>
      </c>
      <c r="M64" s="1"/>
      <c r="Q64" s="1"/>
      <c r="R64" s="191"/>
    </row>
    <row r="65" spans="1:18" ht="15" hidden="1" customHeight="1">
      <c r="A65" s="190">
        <v>2</v>
      </c>
      <c r="B65" s="186">
        <v>3</v>
      </c>
      <c r="C65" s="187">
        <v>1</v>
      </c>
      <c r="D65" s="187">
        <v>1</v>
      </c>
      <c r="E65" s="187"/>
      <c r="F65" s="189"/>
      <c r="G65" s="188" t="s">
        <v>52</v>
      </c>
      <c r="H65" s="174">
        <v>35</v>
      </c>
      <c r="I65" s="175">
        <f>I66</f>
        <v>0</v>
      </c>
      <c r="J65" s="217">
        <f>J66</f>
        <v>0</v>
      </c>
      <c r="K65" s="176">
        <f>K66</f>
        <v>0</v>
      </c>
      <c r="L65" s="175">
        <f>L66</f>
        <v>0</v>
      </c>
      <c r="M65" s="1"/>
      <c r="Q65" s="191"/>
      <c r="R65" s="1"/>
    </row>
    <row r="66" spans="1:18" ht="13.5" hidden="1" customHeight="1">
      <c r="A66" s="190">
        <v>2</v>
      </c>
      <c r="B66" s="186">
        <v>3</v>
      </c>
      <c r="C66" s="187">
        <v>1</v>
      </c>
      <c r="D66" s="187">
        <v>1</v>
      </c>
      <c r="E66" s="187">
        <v>1</v>
      </c>
      <c r="F66" s="189"/>
      <c r="G66" s="188" t="s">
        <v>52</v>
      </c>
      <c r="H66" s="174">
        <v>36</v>
      </c>
      <c r="I66" s="175">
        <f>SUM(I67:I69)</f>
        <v>0</v>
      </c>
      <c r="J66" s="217">
        <f>SUM(J67:J69)</f>
        <v>0</v>
      </c>
      <c r="K66" s="176">
        <f>SUM(K67:K69)</f>
        <v>0</v>
      </c>
      <c r="L66" s="175">
        <f>SUM(L67:L69)</f>
        <v>0</v>
      </c>
      <c r="M66" s="1"/>
      <c r="Q66" s="191"/>
      <c r="R66" s="1"/>
    </row>
    <row r="67" spans="1:18" s="218" customFormat="1" ht="25.5" hidden="1" customHeight="1">
      <c r="A67" s="190">
        <v>2</v>
      </c>
      <c r="B67" s="186">
        <v>3</v>
      </c>
      <c r="C67" s="187">
        <v>1</v>
      </c>
      <c r="D67" s="187">
        <v>1</v>
      </c>
      <c r="E67" s="187">
        <v>1</v>
      </c>
      <c r="F67" s="189">
        <v>1</v>
      </c>
      <c r="G67" s="188" t="s">
        <v>53</v>
      </c>
      <c r="H67" s="174">
        <v>37</v>
      </c>
      <c r="I67" s="194">
        <v>0</v>
      </c>
      <c r="J67" s="194">
        <v>0</v>
      </c>
      <c r="K67" s="194">
        <v>0</v>
      </c>
      <c r="L67" s="194">
        <v>0</v>
      </c>
      <c r="Q67" s="191"/>
      <c r="R67" s="1"/>
    </row>
    <row r="68" spans="1:18" ht="19.5" hidden="1" customHeight="1">
      <c r="A68" s="190">
        <v>2</v>
      </c>
      <c r="B68" s="181">
        <v>3</v>
      </c>
      <c r="C68" s="179">
        <v>1</v>
      </c>
      <c r="D68" s="179">
        <v>1</v>
      </c>
      <c r="E68" s="179">
        <v>1</v>
      </c>
      <c r="F68" s="182">
        <v>2</v>
      </c>
      <c r="G68" s="180" t="s">
        <v>54</v>
      </c>
      <c r="H68" s="174">
        <v>38</v>
      </c>
      <c r="I68" s="192">
        <v>0</v>
      </c>
      <c r="J68" s="192">
        <v>0</v>
      </c>
      <c r="K68" s="192">
        <v>0</v>
      </c>
      <c r="L68" s="192">
        <v>0</v>
      </c>
      <c r="M68" s="1"/>
      <c r="Q68" s="191"/>
      <c r="R68" s="1"/>
    </row>
    <row r="69" spans="1:18" ht="16.5" hidden="1" customHeight="1">
      <c r="A69" s="186">
        <v>2</v>
      </c>
      <c r="B69" s="187">
        <v>3</v>
      </c>
      <c r="C69" s="187">
        <v>1</v>
      </c>
      <c r="D69" s="187">
        <v>1</v>
      </c>
      <c r="E69" s="187">
        <v>1</v>
      </c>
      <c r="F69" s="189">
        <v>3</v>
      </c>
      <c r="G69" s="188" t="s">
        <v>55</v>
      </c>
      <c r="H69" s="174">
        <v>39</v>
      </c>
      <c r="I69" s="194">
        <v>0</v>
      </c>
      <c r="J69" s="194">
        <v>0</v>
      </c>
      <c r="K69" s="194">
        <v>0</v>
      </c>
      <c r="L69" s="194">
        <v>0</v>
      </c>
      <c r="M69" s="1"/>
      <c r="Q69" s="191"/>
      <c r="R69" s="1"/>
    </row>
    <row r="70" spans="1:18" ht="29.25" hidden="1" customHeight="1">
      <c r="A70" s="181">
        <v>2</v>
      </c>
      <c r="B70" s="179">
        <v>3</v>
      </c>
      <c r="C70" s="179">
        <v>1</v>
      </c>
      <c r="D70" s="179">
        <v>2</v>
      </c>
      <c r="E70" s="179"/>
      <c r="F70" s="182"/>
      <c r="G70" s="180" t="s">
        <v>56</v>
      </c>
      <c r="H70" s="174">
        <v>40</v>
      </c>
      <c r="I70" s="197">
        <f>I71</f>
        <v>0</v>
      </c>
      <c r="J70" s="219">
        <f>J71</f>
        <v>0</v>
      </c>
      <c r="K70" s="198">
        <f>K71</f>
        <v>0</v>
      </c>
      <c r="L70" s="198">
        <f>L71</f>
        <v>0</v>
      </c>
      <c r="M70" s="1"/>
      <c r="Q70" s="191"/>
      <c r="R70" s="1"/>
    </row>
    <row r="71" spans="1:18" ht="27" hidden="1" customHeight="1">
      <c r="A71" s="200">
        <v>2</v>
      </c>
      <c r="B71" s="201">
        <v>3</v>
      </c>
      <c r="C71" s="201">
        <v>1</v>
      </c>
      <c r="D71" s="201">
        <v>2</v>
      </c>
      <c r="E71" s="201">
        <v>1</v>
      </c>
      <c r="F71" s="203"/>
      <c r="G71" s="180" t="s">
        <v>56</v>
      </c>
      <c r="H71" s="174">
        <v>41</v>
      </c>
      <c r="I71" s="185">
        <f>SUM(I72:I74)</f>
        <v>0</v>
      </c>
      <c r="J71" s="220">
        <f>SUM(J72:J74)</f>
        <v>0</v>
      </c>
      <c r="K71" s="184">
        <f>SUM(K72:K74)</f>
        <v>0</v>
      </c>
      <c r="L71" s="176">
        <f>SUM(L72:L74)</f>
        <v>0</v>
      </c>
      <c r="M71" s="1"/>
      <c r="Q71" s="191"/>
      <c r="R71" s="1"/>
    </row>
    <row r="72" spans="1:18" s="218" customFormat="1" ht="27" hidden="1" customHeight="1">
      <c r="A72" s="186">
        <v>2</v>
      </c>
      <c r="B72" s="187">
        <v>3</v>
      </c>
      <c r="C72" s="187">
        <v>1</v>
      </c>
      <c r="D72" s="187">
        <v>2</v>
      </c>
      <c r="E72" s="187">
        <v>1</v>
      </c>
      <c r="F72" s="189">
        <v>1</v>
      </c>
      <c r="G72" s="190" t="s">
        <v>53</v>
      </c>
      <c r="H72" s="174">
        <v>42</v>
      </c>
      <c r="I72" s="194">
        <v>0</v>
      </c>
      <c r="J72" s="194">
        <v>0</v>
      </c>
      <c r="K72" s="194">
        <v>0</v>
      </c>
      <c r="L72" s="194">
        <v>0</v>
      </c>
      <c r="Q72" s="191"/>
      <c r="R72" s="1"/>
    </row>
    <row r="73" spans="1:18" ht="16.5" hidden="1" customHeight="1">
      <c r="A73" s="186">
        <v>2</v>
      </c>
      <c r="B73" s="187">
        <v>3</v>
      </c>
      <c r="C73" s="187">
        <v>1</v>
      </c>
      <c r="D73" s="187">
        <v>2</v>
      </c>
      <c r="E73" s="187">
        <v>1</v>
      </c>
      <c r="F73" s="189">
        <v>2</v>
      </c>
      <c r="G73" s="190" t="s">
        <v>54</v>
      </c>
      <c r="H73" s="174">
        <v>43</v>
      </c>
      <c r="I73" s="194">
        <v>0</v>
      </c>
      <c r="J73" s="194">
        <v>0</v>
      </c>
      <c r="K73" s="194">
        <v>0</v>
      </c>
      <c r="L73" s="194">
        <v>0</v>
      </c>
      <c r="M73" s="1"/>
      <c r="Q73" s="191"/>
      <c r="R73" s="1"/>
    </row>
    <row r="74" spans="1:18" ht="15" hidden="1" customHeight="1">
      <c r="A74" s="186">
        <v>2</v>
      </c>
      <c r="B74" s="187">
        <v>3</v>
      </c>
      <c r="C74" s="187">
        <v>1</v>
      </c>
      <c r="D74" s="187">
        <v>2</v>
      </c>
      <c r="E74" s="187">
        <v>1</v>
      </c>
      <c r="F74" s="189">
        <v>3</v>
      </c>
      <c r="G74" s="190" t="s">
        <v>55</v>
      </c>
      <c r="H74" s="174">
        <v>44</v>
      </c>
      <c r="I74" s="194">
        <v>0</v>
      </c>
      <c r="J74" s="194">
        <v>0</v>
      </c>
      <c r="K74" s="194">
        <v>0</v>
      </c>
      <c r="L74" s="194">
        <v>0</v>
      </c>
      <c r="M74" s="1"/>
      <c r="Q74" s="191"/>
      <c r="R74" s="1"/>
    </row>
    <row r="75" spans="1:18" ht="27.75" hidden="1" customHeight="1">
      <c r="A75" s="186">
        <v>2</v>
      </c>
      <c r="B75" s="187">
        <v>3</v>
      </c>
      <c r="C75" s="187">
        <v>1</v>
      </c>
      <c r="D75" s="187">
        <v>3</v>
      </c>
      <c r="E75" s="187"/>
      <c r="F75" s="189"/>
      <c r="G75" s="190" t="s">
        <v>388</v>
      </c>
      <c r="H75" s="174">
        <v>45</v>
      </c>
      <c r="I75" s="175">
        <f>I76</f>
        <v>0</v>
      </c>
      <c r="J75" s="217">
        <f>J76</f>
        <v>0</v>
      </c>
      <c r="K75" s="176">
        <f>K76</f>
        <v>0</v>
      </c>
      <c r="L75" s="176">
        <f>L76</f>
        <v>0</v>
      </c>
      <c r="M75" s="1"/>
      <c r="Q75" s="191"/>
      <c r="R75" s="1"/>
    </row>
    <row r="76" spans="1:18" ht="26.25" hidden="1" customHeight="1">
      <c r="A76" s="186">
        <v>2</v>
      </c>
      <c r="B76" s="187">
        <v>3</v>
      </c>
      <c r="C76" s="187">
        <v>1</v>
      </c>
      <c r="D76" s="187">
        <v>3</v>
      </c>
      <c r="E76" s="187">
        <v>1</v>
      </c>
      <c r="F76" s="189"/>
      <c r="G76" s="190" t="s">
        <v>389</v>
      </c>
      <c r="H76" s="174">
        <v>46</v>
      </c>
      <c r="I76" s="175">
        <f>SUM(I77:I79)</f>
        <v>0</v>
      </c>
      <c r="J76" s="217">
        <f>SUM(J77:J79)</f>
        <v>0</v>
      </c>
      <c r="K76" s="176">
        <f>SUM(K77:K79)</f>
        <v>0</v>
      </c>
      <c r="L76" s="176">
        <f>SUM(L77:L79)</f>
        <v>0</v>
      </c>
      <c r="M76" s="1"/>
      <c r="Q76" s="191"/>
      <c r="R76" s="1"/>
    </row>
    <row r="77" spans="1:18" ht="15" hidden="1" customHeight="1">
      <c r="A77" s="181">
        <v>2</v>
      </c>
      <c r="B77" s="179">
        <v>3</v>
      </c>
      <c r="C77" s="179">
        <v>1</v>
      </c>
      <c r="D77" s="179">
        <v>3</v>
      </c>
      <c r="E77" s="179">
        <v>1</v>
      </c>
      <c r="F77" s="182">
        <v>1</v>
      </c>
      <c r="G77" s="207" t="s">
        <v>57</v>
      </c>
      <c r="H77" s="174">
        <v>47</v>
      </c>
      <c r="I77" s="192">
        <v>0</v>
      </c>
      <c r="J77" s="192">
        <v>0</v>
      </c>
      <c r="K77" s="192">
        <v>0</v>
      </c>
      <c r="L77" s="192">
        <v>0</v>
      </c>
      <c r="M77" s="1"/>
      <c r="Q77" s="191"/>
      <c r="R77" s="1"/>
    </row>
    <row r="78" spans="1:18" ht="16.5" hidden="1" customHeight="1">
      <c r="A78" s="186">
        <v>2</v>
      </c>
      <c r="B78" s="187">
        <v>3</v>
      </c>
      <c r="C78" s="187">
        <v>1</v>
      </c>
      <c r="D78" s="187">
        <v>3</v>
      </c>
      <c r="E78" s="187">
        <v>1</v>
      </c>
      <c r="F78" s="189">
        <v>2</v>
      </c>
      <c r="G78" s="190" t="s">
        <v>58</v>
      </c>
      <c r="H78" s="174">
        <v>48</v>
      </c>
      <c r="I78" s="194">
        <v>0</v>
      </c>
      <c r="J78" s="194">
        <v>0</v>
      </c>
      <c r="K78" s="194">
        <v>0</v>
      </c>
      <c r="L78" s="194">
        <v>0</v>
      </c>
      <c r="M78" s="1"/>
      <c r="Q78" s="191"/>
      <c r="R78" s="1"/>
    </row>
    <row r="79" spans="1:18" ht="17.25" hidden="1" customHeight="1">
      <c r="A79" s="181">
        <v>2</v>
      </c>
      <c r="B79" s="179">
        <v>3</v>
      </c>
      <c r="C79" s="179">
        <v>1</v>
      </c>
      <c r="D79" s="179">
        <v>3</v>
      </c>
      <c r="E79" s="179">
        <v>1</v>
      </c>
      <c r="F79" s="182">
        <v>3</v>
      </c>
      <c r="G79" s="207" t="s">
        <v>59</v>
      </c>
      <c r="H79" s="174">
        <v>49</v>
      </c>
      <c r="I79" s="192">
        <v>0</v>
      </c>
      <c r="J79" s="192">
        <v>0</v>
      </c>
      <c r="K79" s="192">
        <v>0</v>
      </c>
      <c r="L79" s="192">
        <v>0</v>
      </c>
      <c r="M79" s="1"/>
      <c r="Q79" s="191"/>
      <c r="R79" s="1"/>
    </row>
    <row r="80" spans="1:18" ht="12.75" hidden="1" customHeight="1">
      <c r="A80" s="181">
        <v>2</v>
      </c>
      <c r="B80" s="179">
        <v>3</v>
      </c>
      <c r="C80" s="179">
        <v>2</v>
      </c>
      <c r="D80" s="179"/>
      <c r="E80" s="179"/>
      <c r="F80" s="182"/>
      <c r="G80" s="207" t="s">
        <v>60</v>
      </c>
      <c r="H80" s="174">
        <v>50</v>
      </c>
      <c r="I80" s="175">
        <f t="shared" ref="I80:L81" si="3">I81</f>
        <v>0</v>
      </c>
      <c r="J80" s="175">
        <f t="shared" si="3"/>
        <v>0</v>
      </c>
      <c r="K80" s="175">
        <f t="shared" si="3"/>
        <v>0</v>
      </c>
      <c r="L80" s="175">
        <f t="shared" si="3"/>
        <v>0</v>
      </c>
      <c r="M80" s="1"/>
    </row>
    <row r="81" spans="1:13" ht="12" hidden="1" customHeight="1">
      <c r="A81" s="181">
        <v>2</v>
      </c>
      <c r="B81" s="179">
        <v>3</v>
      </c>
      <c r="C81" s="179">
        <v>2</v>
      </c>
      <c r="D81" s="179">
        <v>1</v>
      </c>
      <c r="E81" s="179"/>
      <c r="F81" s="182"/>
      <c r="G81" s="207" t="s">
        <v>60</v>
      </c>
      <c r="H81" s="174">
        <v>51</v>
      </c>
      <c r="I81" s="175">
        <f t="shared" si="3"/>
        <v>0</v>
      </c>
      <c r="J81" s="175">
        <f t="shared" si="3"/>
        <v>0</v>
      </c>
      <c r="K81" s="175">
        <f t="shared" si="3"/>
        <v>0</v>
      </c>
      <c r="L81" s="175">
        <f t="shared" si="3"/>
        <v>0</v>
      </c>
      <c r="M81" s="1"/>
    </row>
    <row r="82" spans="1:13" ht="15.75" hidden="1" customHeight="1">
      <c r="A82" s="181">
        <v>2</v>
      </c>
      <c r="B82" s="179">
        <v>3</v>
      </c>
      <c r="C82" s="179">
        <v>2</v>
      </c>
      <c r="D82" s="179">
        <v>1</v>
      </c>
      <c r="E82" s="179">
        <v>1</v>
      </c>
      <c r="F82" s="182"/>
      <c r="G82" s="207" t="s">
        <v>60</v>
      </c>
      <c r="H82" s="174">
        <v>52</v>
      </c>
      <c r="I82" s="175">
        <f>SUM(I83)</f>
        <v>0</v>
      </c>
      <c r="J82" s="175">
        <f>SUM(J83)</f>
        <v>0</v>
      </c>
      <c r="K82" s="175">
        <f>SUM(K83)</f>
        <v>0</v>
      </c>
      <c r="L82" s="175">
        <f>SUM(L83)</f>
        <v>0</v>
      </c>
      <c r="M82" s="1"/>
    </row>
    <row r="83" spans="1:13" ht="13.5" hidden="1" customHeight="1">
      <c r="A83" s="181">
        <v>2</v>
      </c>
      <c r="B83" s="179">
        <v>3</v>
      </c>
      <c r="C83" s="179">
        <v>2</v>
      </c>
      <c r="D83" s="179">
        <v>1</v>
      </c>
      <c r="E83" s="179">
        <v>1</v>
      </c>
      <c r="F83" s="182">
        <v>1</v>
      </c>
      <c r="G83" s="207" t="s">
        <v>60</v>
      </c>
      <c r="H83" s="174">
        <v>53</v>
      </c>
      <c r="I83" s="194">
        <v>0</v>
      </c>
      <c r="J83" s="194">
        <v>0</v>
      </c>
      <c r="K83" s="194">
        <v>0</v>
      </c>
      <c r="L83" s="194">
        <v>0</v>
      </c>
      <c r="M83" s="1"/>
    </row>
    <row r="84" spans="1:13" ht="16.5" hidden="1" customHeight="1">
      <c r="A84" s="170">
        <v>2</v>
      </c>
      <c r="B84" s="171">
        <v>4</v>
      </c>
      <c r="C84" s="171"/>
      <c r="D84" s="171"/>
      <c r="E84" s="171"/>
      <c r="F84" s="173"/>
      <c r="G84" s="221" t="s">
        <v>61</v>
      </c>
      <c r="H84" s="174">
        <v>54</v>
      </c>
      <c r="I84" s="175">
        <f t="shared" ref="I84:L86" si="4">I85</f>
        <v>0</v>
      </c>
      <c r="J84" s="217">
        <f t="shared" si="4"/>
        <v>0</v>
      </c>
      <c r="K84" s="176">
        <f t="shared" si="4"/>
        <v>0</v>
      </c>
      <c r="L84" s="176">
        <f t="shared" si="4"/>
        <v>0</v>
      </c>
      <c r="M84" s="1"/>
    </row>
    <row r="85" spans="1:13" ht="15.75" hidden="1" customHeight="1">
      <c r="A85" s="186">
        <v>2</v>
      </c>
      <c r="B85" s="187">
        <v>4</v>
      </c>
      <c r="C85" s="187">
        <v>1</v>
      </c>
      <c r="D85" s="187"/>
      <c r="E85" s="187"/>
      <c r="F85" s="189"/>
      <c r="G85" s="190" t="s">
        <v>62</v>
      </c>
      <c r="H85" s="174">
        <v>55</v>
      </c>
      <c r="I85" s="175">
        <f t="shared" si="4"/>
        <v>0</v>
      </c>
      <c r="J85" s="217">
        <f t="shared" si="4"/>
        <v>0</v>
      </c>
      <c r="K85" s="176">
        <f t="shared" si="4"/>
        <v>0</v>
      </c>
      <c r="L85" s="176">
        <f t="shared" si="4"/>
        <v>0</v>
      </c>
      <c r="M85" s="1"/>
    </row>
    <row r="86" spans="1:13" ht="17.25" hidden="1" customHeight="1">
      <c r="A86" s="186">
        <v>2</v>
      </c>
      <c r="B86" s="187">
        <v>4</v>
      </c>
      <c r="C86" s="187">
        <v>1</v>
      </c>
      <c r="D86" s="187">
        <v>1</v>
      </c>
      <c r="E86" s="187"/>
      <c r="F86" s="189"/>
      <c r="G86" s="190" t="s">
        <v>62</v>
      </c>
      <c r="H86" s="174">
        <v>56</v>
      </c>
      <c r="I86" s="175">
        <f t="shared" si="4"/>
        <v>0</v>
      </c>
      <c r="J86" s="217">
        <f t="shared" si="4"/>
        <v>0</v>
      </c>
      <c r="K86" s="176">
        <f t="shared" si="4"/>
        <v>0</v>
      </c>
      <c r="L86" s="176">
        <f t="shared" si="4"/>
        <v>0</v>
      </c>
      <c r="M86" s="1"/>
    </row>
    <row r="87" spans="1:13" ht="18" hidden="1" customHeight="1">
      <c r="A87" s="186">
        <v>2</v>
      </c>
      <c r="B87" s="187">
        <v>4</v>
      </c>
      <c r="C87" s="187">
        <v>1</v>
      </c>
      <c r="D87" s="187">
        <v>1</v>
      </c>
      <c r="E87" s="187">
        <v>1</v>
      </c>
      <c r="F87" s="189"/>
      <c r="G87" s="190" t="s">
        <v>62</v>
      </c>
      <c r="H87" s="174">
        <v>57</v>
      </c>
      <c r="I87" s="175">
        <f>SUM(I88:I90)</f>
        <v>0</v>
      </c>
      <c r="J87" s="217">
        <f>SUM(J88:J90)</f>
        <v>0</v>
      </c>
      <c r="K87" s="176">
        <f>SUM(K88:K90)</f>
        <v>0</v>
      </c>
      <c r="L87" s="176">
        <f>SUM(L88:L90)</f>
        <v>0</v>
      </c>
      <c r="M87" s="1"/>
    </row>
    <row r="88" spans="1:13" ht="14.25" hidden="1" customHeight="1">
      <c r="A88" s="186">
        <v>2</v>
      </c>
      <c r="B88" s="187">
        <v>4</v>
      </c>
      <c r="C88" s="187">
        <v>1</v>
      </c>
      <c r="D88" s="187">
        <v>1</v>
      </c>
      <c r="E88" s="187">
        <v>1</v>
      </c>
      <c r="F88" s="189">
        <v>1</v>
      </c>
      <c r="G88" s="190" t="s">
        <v>63</v>
      </c>
      <c r="H88" s="174">
        <v>58</v>
      </c>
      <c r="I88" s="194">
        <v>0</v>
      </c>
      <c r="J88" s="194">
        <v>0</v>
      </c>
      <c r="K88" s="194">
        <v>0</v>
      </c>
      <c r="L88" s="194">
        <v>0</v>
      </c>
      <c r="M88" s="1"/>
    </row>
    <row r="89" spans="1:13" ht="13.5" hidden="1" customHeight="1">
      <c r="A89" s="186">
        <v>2</v>
      </c>
      <c r="B89" s="186">
        <v>4</v>
      </c>
      <c r="C89" s="186">
        <v>1</v>
      </c>
      <c r="D89" s="187">
        <v>1</v>
      </c>
      <c r="E89" s="187">
        <v>1</v>
      </c>
      <c r="F89" s="222">
        <v>2</v>
      </c>
      <c r="G89" s="188" t="s">
        <v>64</v>
      </c>
      <c r="H89" s="174">
        <v>59</v>
      </c>
      <c r="I89" s="194">
        <v>0</v>
      </c>
      <c r="J89" s="194">
        <v>0</v>
      </c>
      <c r="K89" s="194">
        <v>0</v>
      </c>
      <c r="L89" s="194">
        <v>0</v>
      </c>
      <c r="M89" s="1"/>
    </row>
    <row r="90" spans="1:13" hidden="1">
      <c r="A90" s="186">
        <v>2</v>
      </c>
      <c r="B90" s="187">
        <v>4</v>
      </c>
      <c r="C90" s="186">
        <v>1</v>
      </c>
      <c r="D90" s="187">
        <v>1</v>
      </c>
      <c r="E90" s="187">
        <v>1</v>
      </c>
      <c r="F90" s="222">
        <v>3</v>
      </c>
      <c r="G90" s="188" t="s">
        <v>65</v>
      </c>
      <c r="H90" s="174">
        <v>60</v>
      </c>
      <c r="I90" s="194">
        <v>0</v>
      </c>
      <c r="J90" s="194">
        <v>0</v>
      </c>
      <c r="K90" s="194">
        <v>0</v>
      </c>
      <c r="L90" s="194">
        <v>0</v>
      </c>
    </row>
    <row r="91" spans="1:13" hidden="1">
      <c r="A91" s="170">
        <v>2</v>
      </c>
      <c r="B91" s="171">
        <v>5</v>
      </c>
      <c r="C91" s="170"/>
      <c r="D91" s="171"/>
      <c r="E91" s="171"/>
      <c r="F91" s="223"/>
      <c r="G91" s="172" t="s">
        <v>66</v>
      </c>
      <c r="H91" s="174">
        <v>61</v>
      </c>
      <c r="I91" s="175">
        <f>SUM(I92+I97+I102)</f>
        <v>0</v>
      </c>
      <c r="J91" s="217">
        <f>SUM(J92+J97+J102)</f>
        <v>0</v>
      </c>
      <c r="K91" s="176">
        <f>SUM(K92+K97+K102)</f>
        <v>0</v>
      </c>
      <c r="L91" s="176">
        <f>SUM(L92+L97+L102)</f>
        <v>0</v>
      </c>
    </row>
    <row r="92" spans="1:13" hidden="1">
      <c r="A92" s="181">
        <v>2</v>
      </c>
      <c r="B92" s="179">
        <v>5</v>
      </c>
      <c r="C92" s="181">
        <v>1</v>
      </c>
      <c r="D92" s="179"/>
      <c r="E92" s="179"/>
      <c r="F92" s="224"/>
      <c r="G92" s="180" t="s">
        <v>67</v>
      </c>
      <c r="H92" s="174">
        <v>62</v>
      </c>
      <c r="I92" s="197">
        <f t="shared" ref="I92:L93" si="5">I93</f>
        <v>0</v>
      </c>
      <c r="J92" s="219">
        <f t="shared" si="5"/>
        <v>0</v>
      </c>
      <c r="K92" s="198">
        <f t="shared" si="5"/>
        <v>0</v>
      </c>
      <c r="L92" s="198">
        <f t="shared" si="5"/>
        <v>0</v>
      </c>
    </row>
    <row r="93" spans="1:13" hidden="1">
      <c r="A93" s="186">
        <v>2</v>
      </c>
      <c r="B93" s="187">
        <v>5</v>
      </c>
      <c r="C93" s="186">
        <v>1</v>
      </c>
      <c r="D93" s="187">
        <v>1</v>
      </c>
      <c r="E93" s="187"/>
      <c r="F93" s="222"/>
      <c r="G93" s="188" t="s">
        <v>67</v>
      </c>
      <c r="H93" s="174">
        <v>63</v>
      </c>
      <c r="I93" s="175">
        <f t="shared" si="5"/>
        <v>0</v>
      </c>
      <c r="J93" s="217">
        <f t="shared" si="5"/>
        <v>0</v>
      </c>
      <c r="K93" s="176">
        <f t="shared" si="5"/>
        <v>0</v>
      </c>
      <c r="L93" s="176">
        <f t="shared" si="5"/>
        <v>0</v>
      </c>
    </row>
    <row r="94" spans="1:13" hidden="1">
      <c r="A94" s="186">
        <v>2</v>
      </c>
      <c r="B94" s="187">
        <v>5</v>
      </c>
      <c r="C94" s="186">
        <v>1</v>
      </c>
      <c r="D94" s="187">
        <v>1</v>
      </c>
      <c r="E94" s="187">
        <v>1</v>
      </c>
      <c r="F94" s="222"/>
      <c r="G94" s="188" t="s">
        <v>67</v>
      </c>
      <c r="H94" s="174">
        <v>64</v>
      </c>
      <c r="I94" s="175">
        <f>SUM(I95:I96)</f>
        <v>0</v>
      </c>
      <c r="J94" s="217">
        <f>SUM(J95:J96)</f>
        <v>0</v>
      </c>
      <c r="K94" s="176">
        <f>SUM(K95:K96)</f>
        <v>0</v>
      </c>
      <c r="L94" s="176">
        <f>SUM(L95:L96)</f>
        <v>0</v>
      </c>
    </row>
    <row r="95" spans="1:13" ht="25.5" hidden="1" customHeight="1">
      <c r="A95" s="186">
        <v>2</v>
      </c>
      <c r="B95" s="187">
        <v>5</v>
      </c>
      <c r="C95" s="186">
        <v>1</v>
      </c>
      <c r="D95" s="187">
        <v>1</v>
      </c>
      <c r="E95" s="187">
        <v>1</v>
      </c>
      <c r="F95" s="222">
        <v>1</v>
      </c>
      <c r="G95" s="188" t="s">
        <v>68</v>
      </c>
      <c r="H95" s="174">
        <v>65</v>
      </c>
      <c r="I95" s="194">
        <v>0</v>
      </c>
      <c r="J95" s="194">
        <v>0</v>
      </c>
      <c r="K95" s="194">
        <v>0</v>
      </c>
      <c r="L95" s="194">
        <v>0</v>
      </c>
      <c r="M95" s="1"/>
    </row>
    <row r="96" spans="1:13" ht="15.75" hidden="1" customHeight="1">
      <c r="A96" s="186">
        <v>2</v>
      </c>
      <c r="B96" s="187">
        <v>5</v>
      </c>
      <c r="C96" s="186">
        <v>1</v>
      </c>
      <c r="D96" s="187">
        <v>1</v>
      </c>
      <c r="E96" s="187">
        <v>1</v>
      </c>
      <c r="F96" s="222">
        <v>2</v>
      </c>
      <c r="G96" s="188" t="s">
        <v>69</v>
      </c>
      <c r="H96" s="174">
        <v>66</v>
      </c>
      <c r="I96" s="194">
        <v>0</v>
      </c>
      <c r="J96" s="194">
        <v>0</v>
      </c>
      <c r="K96" s="194">
        <v>0</v>
      </c>
      <c r="L96" s="194">
        <v>0</v>
      </c>
      <c r="M96" s="1"/>
    </row>
    <row r="97" spans="1:13" ht="12" hidden="1" customHeight="1">
      <c r="A97" s="186">
        <v>2</v>
      </c>
      <c r="B97" s="187">
        <v>5</v>
      </c>
      <c r="C97" s="186">
        <v>2</v>
      </c>
      <c r="D97" s="187"/>
      <c r="E97" s="187"/>
      <c r="F97" s="222"/>
      <c r="G97" s="188" t="s">
        <v>70</v>
      </c>
      <c r="H97" s="174">
        <v>67</v>
      </c>
      <c r="I97" s="175">
        <f t="shared" ref="I97:L98" si="6">I98</f>
        <v>0</v>
      </c>
      <c r="J97" s="217">
        <f t="shared" si="6"/>
        <v>0</v>
      </c>
      <c r="K97" s="176">
        <f t="shared" si="6"/>
        <v>0</v>
      </c>
      <c r="L97" s="175">
        <f t="shared" si="6"/>
        <v>0</v>
      </c>
      <c r="M97" s="1"/>
    </row>
    <row r="98" spans="1:13" ht="15.75" hidden="1" customHeight="1">
      <c r="A98" s="190">
        <v>2</v>
      </c>
      <c r="B98" s="186">
        <v>5</v>
      </c>
      <c r="C98" s="187">
        <v>2</v>
      </c>
      <c r="D98" s="188">
        <v>1</v>
      </c>
      <c r="E98" s="186"/>
      <c r="F98" s="222"/>
      <c r="G98" s="188" t="s">
        <v>70</v>
      </c>
      <c r="H98" s="174">
        <v>68</v>
      </c>
      <c r="I98" s="175">
        <f t="shared" si="6"/>
        <v>0</v>
      </c>
      <c r="J98" s="217">
        <f t="shared" si="6"/>
        <v>0</v>
      </c>
      <c r="K98" s="176">
        <f t="shared" si="6"/>
        <v>0</v>
      </c>
      <c r="L98" s="175">
        <f t="shared" si="6"/>
        <v>0</v>
      </c>
      <c r="M98" s="1"/>
    </row>
    <row r="99" spans="1:13" ht="15" hidden="1" customHeight="1">
      <c r="A99" s="190">
        <v>2</v>
      </c>
      <c r="B99" s="186">
        <v>5</v>
      </c>
      <c r="C99" s="187">
        <v>2</v>
      </c>
      <c r="D99" s="188">
        <v>1</v>
      </c>
      <c r="E99" s="186">
        <v>1</v>
      </c>
      <c r="F99" s="222"/>
      <c r="G99" s="188" t="s">
        <v>70</v>
      </c>
      <c r="H99" s="174">
        <v>69</v>
      </c>
      <c r="I99" s="175">
        <f>SUM(I100:I101)</f>
        <v>0</v>
      </c>
      <c r="J99" s="217">
        <f>SUM(J100:J101)</f>
        <v>0</v>
      </c>
      <c r="K99" s="176">
        <f>SUM(K100:K101)</f>
        <v>0</v>
      </c>
      <c r="L99" s="175">
        <f>SUM(L100:L101)</f>
        <v>0</v>
      </c>
      <c r="M99" s="1"/>
    </row>
    <row r="100" spans="1:13" ht="25.5" hidden="1" customHeight="1">
      <c r="A100" s="190">
        <v>2</v>
      </c>
      <c r="B100" s="186">
        <v>5</v>
      </c>
      <c r="C100" s="187">
        <v>2</v>
      </c>
      <c r="D100" s="188">
        <v>1</v>
      </c>
      <c r="E100" s="186">
        <v>1</v>
      </c>
      <c r="F100" s="222">
        <v>1</v>
      </c>
      <c r="G100" s="188" t="s">
        <v>71</v>
      </c>
      <c r="H100" s="174">
        <v>70</v>
      </c>
      <c r="I100" s="194">
        <v>0</v>
      </c>
      <c r="J100" s="194">
        <v>0</v>
      </c>
      <c r="K100" s="194">
        <v>0</v>
      </c>
      <c r="L100" s="194">
        <v>0</v>
      </c>
      <c r="M100" s="1"/>
    </row>
    <row r="101" spans="1:13" ht="25.5" hidden="1" customHeight="1">
      <c r="A101" s="190">
        <v>2</v>
      </c>
      <c r="B101" s="186">
        <v>5</v>
      </c>
      <c r="C101" s="187">
        <v>2</v>
      </c>
      <c r="D101" s="188">
        <v>1</v>
      </c>
      <c r="E101" s="186">
        <v>1</v>
      </c>
      <c r="F101" s="222">
        <v>2</v>
      </c>
      <c r="G101" s="188" t="s">
        <v>72</v>
      </c>
      <c r="H101" s="174">
        <v>71</v>
      </c>
      <c r="I101" s="194">
        <v>0</v>
      </c>
      <c r="J101" s="194">
        <v>0</v>
      </c>
      <c r="K101" s="194">
        <v>0</v>
      </c>
      <c r="L101" s="194">
        <v>0</v>
      </c>
      <c r="M101" s="1"/>
    </row>
    <row r="102" spans="1:13" ht="28.5" hidden="1" customHeight="1">
      <c r="A102" s="190">
        <v>2</v>
      </c>
      <c r="B102" s="186">
        <v>5</v>
      </c>
      <c r="C102" s="187">
        <v>3</v>
      </c>
      <c r="D102" s="188"/>
      <c r="E102" s="186"/>
      <c r="F102" s="222"/>
      <c r="G102" s="188" t="s">
        <v>73</v>
      </c>
      <c r="H102" s="174">
        <v>72</v>
      </c>
      <c r="I102" s="175">
        <f>I103+I107</f>
        <v>0</v>
      </c>
      <c r="J102" s="175">
        <f>J103+J107</f>
        <v>0</v>
      </c>
      <c r="K102" s="175">
        <f>K103+K107</f>
        <v>0</v>
      </c>
      <c r="L102" s="175">
        <f>L103+L107</f>
        <v>0</v>
      </c>
      <c r="M102" s="1"/>
    </row>
    <row r="103" spans="1:13" ht="27" hidden="1" customHeight="1">
      <c r="A103" s="190">
        <v>2</v>
      </c>
      <c r="B103" s="186">
        <v>5</v>
      </c>
      <c r="C103" s="187">
        <v>3</v>
      </c>
      <c r="D103" s="188">
        <v>1</v>
      </c>
      <c r="E103" s="186"/>
      <c r="F103" s="222"/>
      <c r="G103" s="188" t="s">
        <v>74</v>
      </c>
      <c r="H103" s="174">
        <v>73</v>
      </c>
      <c r="I103" s="175">
        <f>I104</f>
        <v>0</v>
      </c>
      <c r="J103" s="217">
        <f>J104</f>
        <v>0</v>
      </c>
      <c r="K103" s="176">
        <f>K104</f>
        <v>0</v>
      </c>
      <c r="L103" s="175">
        <f>L104</f>
        <v>0</v>
      </c>
      <c r="M103" s="1"/>
    </row>
    <row r="104" spans="1:13" ht="30" hidden="1" customHeight="1">
      <c r="A104" s="199">
        <v>2</v>
      </c>
      <c r="B104" s="200">
        <v>5</v>
      </c>
      <c r="C104" s="201">
        <v>3</v>
      </c>
      <c r="D104" s="202">
        <v>1</v>
      </c>
      <c r="E104" s="200">
        <v>1</v>
      </c>
      <c r="F104" s="225"/>
      <c r="G104" s="202" t="s">
        <v>74</v>
      </c>
      <c r="H104" s="174">
        <v>74</v>
      </c>
      <c r="I104" s="185">
        <f>SUM(I105:I106)</f>
        <v>0</v>
      </c>
      <c r="J104" s="220">
        <f>SUM(J105:J106)</f>
        <v>0</v>
      </c>
      <c r="K104" s="184">
        <f>SUM(K105:K106)</f>
        <v>0</v>
      </c>
      <c r="L104" s="185">
        <f>SUM(L105:L106)</f>
        <v>0</v>
      </c>
      <c r="M104" s="1"/>
    </row>
    <row r="105" spans="1:13" ht="26.25" hidden="1" customHeight="1">
      <c r="A105" s="190">
        <v>2</v>
      </c>
      <c r="B105" s="186">
        <v>5</v>
      </c>
      <c r="C105" s="187">
        <v>3</v>
      </c>
      <c r="D105" s="188">
        <v>1</v>
      </c>
      <c r="E105" s="186">
        <v>1</v>
      </c>
      <c r="F105" s="222">
        <v>1</v>
      </c>
      <c r="G105" s="188" t="s">
        <v>74</v>
      </c>
      <c r="H105" s="174">
        <v>75</v>
      </c>
      <c r="I105" s="194">
        <v>0</v>
      </c>
      <c r="J105" s="194">
        <v>0</v>
      </c>
      <c r="K105" s="194">
        <v>0</v>
      </c>
      <c r="L105" s="194">
        <v>0</v>
      </c>
      <c r="M105" s="1"/>
    </row>
    <row r="106" spans="1:13" ht="26.25" hidden="1" customHeight="1">
      <c r="A106" s="199">
        <v>2</v>
      </c>
      <c r="B106" s="200">
        <v>5</v>
      </c>
      <c r="C106" s="201">
        <v>3</v>
      </c>
      <c r="D106" s="202">
        <v>1</v>
      </c>
      <c r="E106" s="200">
        <v>1</v>
      </c>
      <c r="F106" s="225">
        <v>2</v>
      </c>
      <c r="G106" s="202" t="s">
        <v>75</v>
      </c>
      <c r="H106" s="174">
        <v>76</v>
      </c>
      <c r="I106" s="194">
        <v>0</v>
      </c>
      <c r="J106" s="194">
        <v>0</v>
      </c>
      <c r="K106" s="194">
        <v>0</v>
      </c>
      <c r="L106" s="194">
        <v>0</v>
      </c>
      <c r="M106" s="1"/>
    </row>
    <row r="107" spans="1:13" ht="27.75" hidden="1" customHeight="1">
      <c r="A107" s="199">
        <v>2</v>
      </c>
      <c r="B107" s="200">
        <v>5</v>
      </c>
      <c r="C107" s="201">
        <v>3</v>
      </c>
      <c r="D107" s="202">
        <v>2</v>
      </c>
      <c r="E107" s="200"/>
      <c r="F107" s="225"/>
      <c r="G107" s="202" t="s">
        <v>76</v>
      </c>
      <c r="H107" s="174">
        <v>77</v>
      </c>
      <c r="I107" s="185">
        <f>I108</f>
        <v>0</v>
      </c>
      <c r="J107" s="185">
        <f>J108</f>
        <v>0</v>
      </c>
      <c r="K107" s="185">
        <f>K108</f>
        <v>0</v>
      </c>
      <c r="L107" s="185">
        <f>L108</f>
        <v>0</v>
      </c>
      <c r="M107" s="1"/>
    </row>
    <row r="108" spans="1:13" ht="25.5" hidden="1" customHeight="1">
      <c r="A108" s="199">
        <v>2</v>
      </c>
      <c r="B108" s="200">
        <v>5</v>
      </c>
      <c r="C108" s="201">
        <v>3</v>
      </c>
      <c r="D108" s="202">
        <v>2</v>
      </c>
      <c r="E108" s="200">
        <v>1</v>
      </c>
      <c r="F108" s="225"/>
      <c r="G108" s="202" t="s">
        <v>76</v>
      </c>
      <c r="H108" s="174">
        <v>78</v>
      </c>
      <c r="I108" s="185">
        <f>SUM(I109:I110)</f>
        <v>0</v>
      </c>
      <c r="J108" s="185">
        <f>SUM(J109:J110)</f>
        <v>0</v>
      </c>
      <c r="K108" s="185">
        <f>SUM(K109:K110)</f>
        <v>0</v>
      </c>
      <c r="L108" s="185">
        <f>SUM(L109:L110)</f>
        <v>0</v>
      </c>
      <c r="M108" s="1"/>
    </row>
    <row r="109" spans="1:13" ht="30" hidden="1" customHeight="1">
      <c r="A109" s="199">
        <v>2</v>
      </c>
      <c r="B109" s="200">
        <v>5</v>
      </c>
      <c r="C109" s="201">
        <v>3</v>
      </c>
      <c r="D109" s="202">
        <v>2</v>
      </c>
      <c r="E109" s="200">
        <v>1</v>
      </c>
      <c r="F109" s="225">
        <v>1</v>
      </c>
      <c r="G109" s="202" t="s">
        <v>76</v>
      </c>
      <c r="H109" s="174">
        <v>79</v>
      </c>
      <c r="I109" s="194">
        <v>0</v>
      </c>
      <c r="J109" s="194">
        <v>0</v>
      </c>
      <c r="K109" s="194">
        <v>0</v>
      </c>
      <c r="L109" s="194">
        <v>0</v>
      </c>
      <c r="M109" s="1"/>
    </row>
    <row r="110" spans="1:13" ht="18" hidden="1" customHeight="1">
      <c r="A110" s="199">
        <v>2</v>
      </c>
      <c r="B110" s="200">
        <v>5</v>
      </c>
      <c r="C110" s="201">
        <v>3</v>
      </c>
      <c r="D110" s="202">
        <v>2</v>
      </c>
      <c r="E110" s="200">
        <v>1</v>
      </c>
      <c r="F110" s="225">
        <v>2</v>
      </c>
      <c r="G110" s="202" t="s">
        <v>77</v>
      </c>
      <c r="H110" s="174">
        <v>80</v>
      </c>
      <c r="I110" s="194">
        <v>0</v>
      </c>
      <c r="J110" s="194">
        <v>0</v>
      </c>
      <c r="K110" s="194">
        <v>0</v>
      </c>
      <c r="L110" s="194">
        <v>0</v>
      </c>
      <c r="M110" s="1"/>
    </row>
    <row r="111" spans="1:13" ht="16.5" hidden="1" customHeight="1">
      <c r="A111" s="221">
        <v>2</v>
      </c>
      <c r="B111" s="170">
        <v>6</v>
      </c>
      <c r="C111" s="171"/>
      <c r="D111" s="172"/>
      <c r="E111" s="170"/>
      <c r="F111" s="223"/>
      <c r="G111" s="226" t="s">
        <v>78</v>
      </c>
      <c r="H111" s="174">
        <v>81</v>
      </c>
      <c r="I111" s="175">
        <f>SUM(I112+I117+I121+I125+I129+I133)</f>
        <v>0</v>
      </c>
      <c r="J111" s="175">
        <f>SUM(J112+J117+J121+J125+J129+J133)</f>
        <v>0</v>
      </c>
      <c r="K111" s="175">
        <f>SUM(K112+K117+K121+K125+K129+K133)</f>
        <v>0</v>
      </c>
      <c r="L111" s="175">
        <f>SUM(L112+L117+L121+L125+L129+L133)</f>
        <v>0</v>
      </c>
      <c r="M111" s="1"/>
    </row>
    <row r="112" spans="1:13" ht="14.25" hidden="1" customHeight="1">
      <c r="A112" s="199">
        <v>2</v>
      </c>
      <c r="B112" s="200">
        <v>6</v>
      </c>
      <c r="C112" s="201">
        <v>1</v>
      </c>
      <c r="D112" s="202"/>
      <c r="E112" s="200"/>
      <c r="F112" s="225"/>
      <c r="G112" s="202" t="s">
        <v>79</v>
      </c>
      <c r="H112" s="174">
        <v>82</v>
      </c>
      <c r="I112" s="185">
        <f t="shared" ref="I112:L113" si="7">I113</f>
        <v>0</v>
      </c>
      <c r="J112" s="220">
        <f t="shared" si="7"/>
        <v>0</v>
      </c>
      <c r="K112" s="184">
        <f t="shared" si="7"/>
        <v>0</v>
      </c>
      <c r="L112" s="185">
        <f t="shared" si="7"/>
        <v>0</v>
      </c>
      <c r="M112" s="1"/>
    </row>
    <row r="113" spans="1:13" ht="14.25" hidden="1" customHeight="1">
      <c r="A113" s="190">
        <v>2</v>
      </c>
      <c r="B113" s="186">
        <v>6</v>
      </c>
      <c r="C113" s="187">
        <v>1</v>
      </c>
      <c r="D113" s="188">
        <v>1</v>
      </c>
      <c r="E113" s="186"/>
      <c r="F113" s="222"/>
      <c r="G113" s="188" t="s">
        <v>79</v>
      </c>
      <c r="H113" s="174">
        <v>83</v>
      </c>
      <c r="I113" s="175">
        <f t="shared" si="7"/>
        <v>0</v>
      </c>
      <c r="J113" s="217">
        <f t="shared" si="7"/>
        <v>0</v>
      </c>
      <c r="K113" s="176">
        <f t="shared" si="7"/>
        <v>0</v>
      </c>
      <c r="L113" s="175">
        <f t="shared" si="7"/>
        <v>0</v>
      </c>
      <c r="M113" s="1"/>
    </row>
    <row r="114" spans="1:13" hidden="1">
      <c r="A114" s="190">
        <v>2</v>
      </c>
      <c r="B114" s="186">
        <v>6</v>
      </c>
      <c r="C114" s="187">
        <v>1</v>
      </c>
      <c r="D114" s="188">
        <v>1</v>
      </c>
      <c r="E114" s="186">
        <v>1</v>
      </c>
      <c r="F114" s="222"/>
      <c r="G114" s="188" t="s">
        <v>79</v>
      </c>
      <c r="H114" s="174">
        <v>84</v>
      </c>
      <c r="I114" s="175">
        <f>SUM(I115:I116)</f>
        <v>0</v>
      </c>
      <c r="J114" s="217">
        <f>SUM(J115:J116)</f>
        <v>0</v>
      </c>
      <c r="K114" s="176">
        <f>SUM(K115:K116)</f>
        <v>0</v>
      </c>
      <c r="L114" s="175">
        <f>SUM(L115:L116)</f>
        <v>0</v>
      </c>
    </row>
    <row r="115" spans="1:13" ht="13.5" hidden="1" customHeight="1">
      <c r="A115" s="190">
        <v>2</v>
      </c>
      <c r="B115" s="186">
        <v>6</v>
      </c>
      <c r="C115" s="187">
        <v>1</v>
      </c>
      <c r="D115" s="188">
        <v>1</v>
      </c>
      <c r="E115" s="186">
        <v>1</v>
      </c>
      <c r="F115" s="222">
        <v>1</v>
      </c>
      <c r="G115" s="188" t="s">
        <v>80</v>
      </c>
      <c r="H115" s="174">
        <v>85</v>
      </c>
      <c r="I115" s="194">
        <v>0</v>
      </c>
      <c r="J115" s="194">
        <v>0</v>
      </c>
      <c r="K115" s="194">
        <v>0</v>
      </c>
      <c r="L115" s="194">
        <v>0</v>
      </c>
      <c r="M115" s="1"/>
    </row>
    <row r="116" spans="1:13" hidden="1">
      <c r="A116" s="207">
        <v>2</v>
      </c>
      <c r="B116" s="181">
        <v>6</v>
      </c>
      <c r="C116" s="179">
        <v>1</v>
      </c>
      <c r="D116" s="180">
        <v>1</v>
      </c>
      <c r="E116" s="181">
        <v>1</v>
      </c>
      <c r="F116" s="224">
        <v>2</v>
      </c>
      <c r="G116" s="180" t="s">
        <v>81</v>
      </c>
      <c r="H116" s="174">
        <v>86</v>
      </c>
      <c r="I116" s="192">
        <v>0</v>
      </c>
      <c r="J116" s="192">
        <v>0</v>
      </c>
      <c r="K116" s="192">
        <v>0</v>
      </c>
      <c r="L116" s="192">
        <v>0</v>
      </c>
    </row>
    <row r="117" spans="1:13" ht="25.5" hidden="1" customHeight="1">
      <c r="A117" s="190">
        <v>2</v>
      </c>
      <c r="B117" s="186">
        <v>6</v>
      </c>
      <c r="C117" s="187">
        <v>2</v>
      </c>
      <c r="D117" s="188"/>
      <c r="E117" s="186"/>
      <c r="F117" s="222"/>
      <c r="G117" s="188" t="s">
        <v>82</v>
      </c>
      <c r="H117" s="174">
        <v>87</v>
      </c>
      <c r="I117" s="175">
        <f t="shared" ref="I117:L119" si="8">I118</f>
        <v>0</v>
      </c>
      <c r="J117" s="217">
        <f t="shared" si="8"/>
        <v>0</v>
      </c>
      <c r="K117" s="176">
        <f t="shared" si="8"/>
        <v>0</v>
      </c>
      <c r="L117" s="175">
        <f t="shared" si="8"/>
        <v>0</v>
      </c>
      <c r="M117" s="1"/>
    </row>
    <row r="118" spans="1:13" ht="14.25" hidden="1" customHeight="1">
      <c r="A118" s="190">
        <v>2</v>
      </c>
      <c r="B118" s="186">
        <v>6</v>
      </c>
      <c r="C118" s="187">
        <v>2</v>
      </c>
      <c r="D118" s="188">
        <v>1</v>
      </c>
      <c r="E118" s="186"/>
      <c r="F118" s="222"/>
      <c r="G118" s="188" t="s">
        <v>82</v>
      </c>
      <c r="H118" s="174">
        <v>88</v>
      </c>
      <c r="I118" s="175">
        <f t="shared" si="8"/>
        <v>0</v>
      </c>
      <c r="J118" s="217">
        <f t="shared" si="8"/>
        <v>0</v>
      </c>
      <c r="K118" s="176">
        <f t="shared" si="8"/>
        <v>0</v>
      </c>
      <c r="L118" s="175">
        <f t="shared" si="8"/>
        <v>0</v>
      </c>
      <c r="M118" s="1"/>
    </row>
    <row r="119" spans="1:13" ht="14.25" hidden="1" customHeight="1">
      <c r="A119" s="190">
        <v>2</v>
      </c>
      <c r="B119" s="186">
        <v>6</v>
      </c>
      <c r="C119" s="187">
        <v>2</v>
      </c>
      <c r="D119" s="188">
        <v>1</v>
      </c>
      <c r="E119" s="186">
        <v>1</v>
      </c>
      <c r="F119" s="222"/>
      <c r="G119" s="188" t="s">
        <v>82</v>
      </c>
      <c r="H119" s="174">
        <v>89</v>
      </c>
      <c r="I119" s="227">
        <f t="shared" si="8"/>
        <v>0</v>
      </c>
      <c r="J119" s="228">
        <f t="shared" si="8"/>
        <v>0</v>
      </c>
      <c r="K119" s="229">
        <f t="shared" si="8"/>
        <v>0</v>
      </c>
      <c r="L119" s="227">
        <f t="shared" si="8"/>
        <v>0</v>
      </c>
      <c r="M119" s="1"/>
    </row>
    <row r="120" spans="1:13" ht="25.5" hidden="1" customHeight="1">
      <c r="A120" s="190">
        <v>2</v>
      </c>
      <c r="B120" s="186">
        <v>6</v>
      </c>
      <c r="C120" s="187">
        <v>2</v>
      </c>
      <c r="D120" s="188">
        <v>1</v>
      </c>
      <c r="E120" s="186">
        <v>1</v>
      </c>
      <c r="F120" s="222">
        <v>1</v>
      </c>
      <c r="G120" s="188" t="s">
        <v>82</v>
      </c>
      <c r="H120" s="174">
        <v>90</v>
      </c>
      <c r="I120" s="194">
        <v>0</v>
      </c>
      <c r="J120" s="194">
        <v>0</v>
      </c>
      <c r="K120" s="194">
        <v>0</v>
      </c>
      <c r="L120" s="194">
        <v>0</v>
      </c>
      <c r="M120" s="1"/>
    </row>
    <row r="121" spans="1:13" ht="26.25" hidden="1" customHeight="1">
      <c r="A121" s="207">
        <v>2</v>
      </c>
      <c r="B121" s="181">
        <v>6</v>
      </c>
      <c r="C121" s="179">
        <v>3</v>
      </c>
      <c r="D121" s="180"/>
      <c r="E121" s="181"/>
      <c r="F121" s="224"/>
      <c r="G121" s="180" t="s">
        <v>83</v>
      </c>
      <c r="H121" s="174">
        <v>91</v>
      </c>
      <c r="I121" s="197">
        <f t="shared" ref="I121:L123" si="9">I122</f>
        <v>0</v>
      </c>
      <c r="J121" s="219">
        <f t="shared" si="9"/>
        <v>0</v>
      </c>
      <c r="K121" s="198">
        <f t="shared" si="9"/>
        <v>0</v>
      </c>
      <c r="L121" s="197">
        <f t="shared" si="9"/>
        <v>0</v>
      </c>
      <c r="M121" s="1"/>
    </row>
    <row r="122" spans="1:13" ht="25.5" hidden="1" customHeight="1">
      <c r="A122" s="190">
        <v>2</v>
      </c>
      <c r="B122" s="186">
        <v>6</v>
      </c>
      <c r="C122" s="187">
        <v>3</v>
      </c>
      <c r="D122" s="188">
        <v>1</v>
      </c>
      <c r="E122" s="186"/>
      <c r="F122" s="222"/>
      <c r="G122" s="188" t="s">
        <v>83</v>
      </c>
      <c r="H122" s="174">
        <v>92</v>
      </c>
      <c r="I122" s="175">
        <f t="shared" si="9"/>
        <v>0</v>
      </c>
      <c r="J122" s="217">
        <f t="shared" si="9"/>
        <v>0</v>
      </c>
      <c r="K122" s="176">
        <f t="shared" si="9"/>
        <v>0</v>
      </c>
      <c r="L122" s="175">
        <f t="shared" si="9"/>
        <v>0</v>
      </c>
      <c r="M122" s="1"/>
    </row>
    <row r="123" spans="1:13" ht="26.25" hidden="1" customHeight="1">
      <c r="A123" s="190">
        <v>2</v>
      </c>
      <c r="B123" s="186">
        <v>6</v>
      </c>
      <c r="C123" s="187">
        <v>3</v>
      </c>
      <c r="D123" s="188">
        <v>1</v>
      </c>
      <c r="E123" s="186">
        <v>1</v>
      </c>
      <c r="F123" s="222"/>
      <c r="G123" s="188" t="s">
        <v>83</v>
      </c>
      <c r="H123" s="174">
        <v>93</v>
      </c>
      <c r="I123" s="175">
        <f t="shared" si="9"/>
        <v>0</v>
      </c>
      <c r="J123" s="217">
        <f t="shared" si="9"/>
        <v>0</v>
      </c>
      <c r="K123" s="176">
        <f t="shared" si="9"/>
        <v>0</v>
      </c>
      <c r="L123" s="175">
        <f t="shared" si="9"/>
        <v>0</v>
      </c>
      <c r="M123" s="1"/>
    </row>
    <row r="124" spans="1:13" ht="27" hidden="1" customHeight="1">
      <c r="A124" s="190">
        <v>2</v>
      </c>
      <c r="B124" s="186">
        <v>6</v>
      </c>
      <c r="C124" s="187">
        <v>3</v>
      </c>
      <c r="D124" s="188">
        <v>1</v>
      </c>
      <c r="E124" s="186">
        <v>1</v>
      </c>
      <c r="F124" s="222">
        <v>1</v>
      </c>
      <c r="G124" s="188" t="s">
        <v>83</v>
      </c>
      <c r="H124" s="174">
        <v>94</v>
      </c>
      <c r="I124" s="194">
        <v>0</v>
      </c>
      <c r="J124" s="194">
        <v>0</v>
      </c>
      <c r="K124" s="194">
        <v>0</v>
      </c>
      <c r="L124" s="194">
        <v>0</v>
      </c>
      <c r="M124" s="1"/>
    </row>
    <row r="125" spans="1:13" ht="25.5" hidden="1" customHeight="1">
      <c r="A125" s="207">
        <v>2</v>
      </c>
      <c r="B125" s="181">
        <v>6</v>
      </c>
      <c r="C125" s="179">
        <v>4</v>
      </c>
      <c r="D125" s="180"/>
      <c r="E125" s="181"/>
      <c r="F125" s="224"/>
      <c r="G125" s="180" t="s">
        <v>84</v>
      </c>
      <c r="H125" s="174">
        <v>95</v>
      </c>
      <c r="I125" s="197">
        <f t="shared" ref="I125:L127" si="10">I126</f>
        <v>0</v>
      </c>
      <c r="J125" s="219">
        <f t="shared" si="10"/>
        <v>0</v>
      </c>
      <c r="K125" s="198">
        <f t="shared" si="10"/>
        <v>0</v>
      </c>
      <c r="L125" s="197">
        <f t="shared" si="10"/>
        <v>0</v>
      </c>
      <c r="M125" s="1"/>
    </row>
    <row r="126" spans="1:13" ht="27" hidden="1" customHeight="1">
      <c r="A126" s="190">
        <v>2</v>
      </c>
      <c r="B126" s="186">
        <v>6</v>
      </c>
      <c r="C126" s="187">
        <v>4</v>
      </c>
      <c r="D126" s="188">
        <v>1</v>
      </c>
      <c r="E126" s="186"/>
      <c r="F126" s="222"/>
      <c r="G126" s="188" t="s">
        <v>84</v>
      </c>
      <c r="H126" s="174">
        <v>96</v>
      </c>
      <c r="I126" s="175">
        <f t="shared" si="10"/>
        <v>0</v>
      </c>
      <c r="J126" s="217">
        <f t="shared" si="10"/>
        <v>0</v>
      </c>
      <c r="K126" s="176">
        <f t="shared" si="10"/>
        <v>0</v>
      </c>
      <c r="L126" s="175">
        <f t="shared" si="10"/>
        <v>0</v>
      </c>
      <c r="M126" s="1"/>
    </row>
    <row r="127" spans="1:13" ht="27" hidden="1" customHeight="1">
      <c r="A127" s="190">
        <v>2</v>
      </c>
      <c r="B127" s="186">
        <v>6</v>
      </c>
      <c r="C127" s="187">
        <v>4</v>
      </c>
      <c r="D127" s="188">
        <v>1</v>
      </c>
      <c r="E127" s="186">
        <v>1</v>
      </c>
      <c r="F127" s="222"/>
      <c r="G127" s="188" t="s">
        <v>84</v>
      </c>
      <c r="H127" s="174">
        <v>97</v>
      </c>
      <c r="I127" s="175">
        <f t="shared" si="10"/>
        <v>0</v>
      </c>
      <c r="J127" s="217">
        <f t="shared" si="10"/>
        <v>0</v>
      </c>
      <c r="K127" s="176">
        <f t="shared" si="10"/>
        <v>0</v>
      </c>
      <c r="L127" s="175">
        <f t="shared" si="10"/>
        <v>0</v>
      </c>
      <c r="M127" s="1"/>
    </row>
    <row r="128" spans="1:13" ht="27.75" hidden="1" customHeight="1">
      <c r="A128" s="190">
        <v>2</v>
      </c>
      <c r="B128" s="186">
        <v>6</v>
      </c>
      <c r="C128" s="187">
        <v>4</v>
      </c>
      <c r="D128" s="188">
        <v>1</v>
      </c>
      <c r="E128" s="186">
        <v>1</v>
      </c>
      <c r="F128" s="222">
        <v>1</v>
      </c>
      <c r="G128" s="188" t="s">
        <v>84</v>
      </c>
      <c r="H128" s="174">
        <v>98</v>
      </c>
      <c r="I128" s="194">
        <v>0</v>
      </c>
      <c r="J128" s="194">
        <v>0</v>
      </c>
      <c r="K128" s="194">
        <v>0</v>
      </c>
      <c r="L128" s="194">
        <v>0</v>
      </c>
      <c r="M128" s="1"/>
    </row>
    <row r="129" spans="1:13" ht="27" hidden="1" customHeight="1">
      <c r="A129" s="199">
        <v>2</v>
      </c>
      <c r="B129" s="208">
        <v>6</v>
      </c>
      <c r="C129" s="209">
        <v>5</v>
      </c>
      <c r="D129" s="211"/>
      <c r="E129" s="208"/>
      <c r="F129" s="230"/>
      <c r="G129" s="211" t="s">
        <v>85</v>
      </c>
      <c r="H129" s="174">
        <v>99</v>
      </c>
      <c r="I129" s="204">
        <f t="shared" ref="I129:L131" si="11">I130</f>
        <v>0</v>
      </c>
      <c r="J129" s="231">
        <f t="shared" si="11"/>
        <v>0</v>
      </c>
      <c r="K129" s="205">
        <f t="shared" si="11"/>
        <v>0</v>
      </c>
      <c r="L129" s="204">
        <f t="shared" si="11"/>
        <v>0</v>
      </c>
      <c r="M129" s="1"/>
    </row>
    <row r="130" spans="1:13" ht="29.25" hidden="1" customHeight="1">
      <c r="A130" s="190">
        <v>2</v>
      </c>
      <c r="B130" s="186">
        <v>6</v>
      </c>
      <c r="C130" s="187">
        <v>5</v>
      </c>
      <c r="D130" s="188">
        <v>1</v>
      </c>
      <c r="E130" s="186"/>
      <c r="F130" s="222"/>
      <c r="G130" s="211" t="s">
        <v>85</v>
      </c>
      <c r="H130" s="174">
        <v>100</v>
      </c>
      <c r="I130" s="175">
        <f t="shared" si="11"/>
        <v>0</v>
      </c>
      <c r="J130" s="217">
        <f t="shared" si="11"/>
        <v>0</v>
      </c>
      <c r="K130" s="176">
        <f t="shared" si="11"/>
        <v>0</v>
      </c>
      <c r="L130" s="175">
        <f t="shared" si="11"/>
        <v>0</v>
      </c>
      <c r="M130" s="1"/>
    </row>
    <row r="131" spans="1:13" ht="25.5" hidden="1" customHeight="1">
      <c r="A131" s="190">
        <v>2</v>
      </c>
      <c r="B131" s="186">
        <v>6</v>
      </c>
      <c r="C131" s="187">
        <v>5</v>
      </c>
      <c r="D131" s="188">
        <v>1</v>
      </c>
      <c r="E131" s="186">
        <v>1</v>
      </c>
      <c r="F131" s="222"/>
      <c r="G131" s="211" t="s">
        <v>85</v>
      </c>
      <c r="H131" s="174">
        <v>101</v>
      </c>
      <c r="I131" s="175">
        <f t="shared" si="11"/>
        <v>0</v>
      </c>
      <c r="J131" s="217">
        <f t="shared" si="11"/>
        <v>0</v>
      </c>
      <c r="K131" s="176">
        <f t="shared" si="11"/>
        <v>0</v>
      </c>
      <c r="L131" s="175">
        <f t="shared" si="11"/>
        <v>0</v>
      </c>
      <c r="M131" s="1"/>
    </row>
    <row r="132" spans="1:13" ht="27.75" hidden="1" customHeight="1">
      <c r="A132" s="186">
        <v>2</v>
      </c>
      <c r="B132" s="187">
        <v>6</v>
      </c>
      <c r="C132" s="186">
        <v>5</v>
      </c>
      <c r="D132" s="186">
        <v>1</v>
      </c>
      <c r="E132" s="188">
        <v>1</v>
      </c>
      <c r="F132" s="222">
        <v>1</v>
      </c>
      <c r="G132" s="186" t="s">
        <v>86</v>
      </c>
      <c r="H132" s="174">
        <v>102</v>
      </c>
      <c r="I132" s="194">
        <v>0</v>
      </c>
      <c r="J132" s="194">
        <v>0</v>
      </c>
      <c r="K132" s="194">
        <v>0</v>
      </c>
      <c r="L132" s="194">
        <v>0</v>
      </c>
      <c r="M132" s="1"/>
    </row>
    <row r="133" spans="1:13" ht="27.75" hidden="1" customHeight="1">
      <c r="A133" s="190">
        <v>2</v>
      </c>
      <c r="B133" s="187">
        <v>6</v>
      </c>
      <c r="C133" s="186">
        <v>6</v>
      </c>
      <c r="D133" s="187"/>
      <c r="E133" s="188"/>
      <c r="F133" s="189"/>
      <c r="G133" s="299" t="s">
        <v>341</v>
      </c>
      <c r="H133" s="174">
        <v>103</v>
      </c>
      <c r="I133" s="176">
        <f t="shared" ref="I133:L135" si="12">I134</f>
        <v>0</v>
      </c>
      <c r="J133" s="175">
        <f t="shared" si="12"/>
        <v>0</v>
      </c>
      <c r="K133" s="175">
        <f t="shared" si="12"/>
        <v>0</v>
      </c>
      <c r="L133" s="175">
        <f t="shared" si="12"/>
        <v>0</v>
      </c>
      <c r="M133" s="1"/>
    </row>
    <row r="134" spans="1:13" ht="27.75" hidden="1" customHeight="1">
      <c r="A134" s="190">
        <v>2</v>
      </c>
      <c r="B134" s="187">
        <v>6</v>
      </c>
      <c r="C134" s="186">
        <v>6</v>
      </c>
      <c r="D134" s="187">
        <v>1</v>
      </c>
      <c r="E134" s="188"/>
      <c r="F134" s="189"/>
      <c r="G134" s="299" t="s">
        <v>341</v>
      </c>
      <c r="H134" s="174">
        <v>104</v>
      </c>
      <c r="I134" s="175">
        <f t="shared" si="12"/>
        <v>0</v>
      </c>
      <c r="J134" s="175">
        <f t="shared" si="12"/>
        <v>0</v>
      </c>
      <c r="K134" s="175">
        <f t="shared" si="12"/>
        <v>0</v>
      </c>
      <c r="L134" s="175">
        <f t="shared" si="12"/>
        <v>0</v>
      </c>
      <c r="M134" s="1"/>
    </row>
    <row r="135" spans="1:13" ht="27.75" hidden="1" customHeight="1">
      <c r="A135" s="190">
        <v>2</v>
      </c>
      <c r="B135" s="187">
        <v>6</v>
      </c>
      <c r="C135" s="186">
        <v>6</v>
      </c>
      <c r="D135" s="187">
        <v>1</v>
      </c>
      <c r="E135" s="188">
        <v>1</v>
      </c>
      <c r="F135" s="189"/>
      <c r="G135" s="299" t="s">
        <v>341</v>
      </c>
      <c r="H135" s="174">
        <v>105</v>
      </c>
      <c r="I135" s="175">
        <f t="shared" si="12"/>
        <v>0</v>
      </c>
      <c r="J135" s="175">
        <f t="shared" si="12"/>
        <v>0</v>
      </c>
      <c r="K135" s="175">
        <f t="shared" si="12"/>
        <v>0</v>
      </c>
      <c r="L135" s="175">
        <f t="shared" si="12"/>
        <v>0</v>
      </c>
      <c r="M135" s="1"/>
    </row>
    <row r="136" spans="1:13" ht="27.75" hidden="1" customHeight="1">
      <c r="A136" s="190">
        <v>2</v>
      </c>
      <c r="B136" s="187">
        <v>6</v>
      </c>
      <c r="C136" s="186">
        <v>6</v>
      </c>
      <c r="D136" s="187">
        <v>1</v>
      </c>
      <c r="E136" s="188">
        <v>1</v>
      </c>
      <c r="F136" s="189">
        <v>1</v>
      </c>
      <c r="G136" s="300" t="s">
        <v>341</v>
      </c>
      <c r="H136" s="174">
        <v>106</v>
      </c>
      <c r="I136" s="194">
        <v>0</v>
      </c>
      <c r="J136" s="232">
        <v>0</v>
      </c>
      <c r="K136" s="194">
        <v>0</v>
      </c>
      <c r="L136" s="194">
        <v>0</v>
      </c>
      <c r="M136" s="1"/>
    </row>
    <row r="137" spans="1:13" ht="28.5" customHeight="1">
      <c r="A137" s="221">
        <v>2</v>
      </c>
      <c r="B137" s="170">
        <v>7</v>
      </c>
      <c r="C137" s="170"/>
      <c r="D137" s="171"/>
      <c r="E137" s="171"/>
      <c r="F137" s="173"/>
      <c r="G137" s="172" t="s">
        <v>87</v>
      </c>
      <c r="H137" s="174">
        <v>107</v>
      </c>
      <c r="I137" s="176">
        <f>SUM(I138+I143+I151)</f>
        <v>12100</v>
      </c>
      <c r="J137" s="217">
        <f>SUM(J138+J143+J151)</f>
        <v>4400</v>
      </c>
      <c r="K137" s="176">
        <f>SUM(K138+K143+K151)</f>
        <v>2072.0100000000002</v>
      </c>
      <c r="L137" s="175">
        <f>SUM(L138+L143+L151)</f>
        <v>2072.0100000000002</v>
      </c>
      <c r="M137" s="1"/>
    </row>
    <row r="138" spans="1:13" hidden="1">
      <c r="A138" s="190">
        <v>2</v>
      </c>
      <c r="B138" s="186">
        <v>7</v>
      </c>
      <c r="C138" s="186">
        <v>1</v>
      </c>
      <c r="D138" s="187"/>
      <c r="E138" s="187"/>
      <c r="F138" s="189"/>
      <c r="G138" s="188" t="s">
        <v>88</v>
      </c>
      <c r="H138" s="174">
        <v>108</v>
      </c>
      <c r="I138" s="176">
        <f t="shared" ref="I138:L139" si="13">I139</f>
        <v>0</v>
      </c>
      <c r="J138" s="217">
        <f t="shared" si="13"/>
        <v>0</v>
      </c>
      <c r="K138" s="176">
        <f t="shared" si="13"/>
        <v>0</v>
      </c>
      <c r="L138" s="175">
        <f t="shared" si="13"/>
        <v>0</v>
      </c>
    </row>
    <row r="139" spans="1:13" ht="24" hidden="1" customHeight="1">
      <c r="A139" s="190">
        <v>2</v>
      </c>
      <c r="B139" s="186">
        <v>7</v>
      </c>
      <c r="C139" s="186">
        <v>1</v>
      </c>
      <c r="D139" s="187">
        <v>1</v>
      </c>
      <c r="E139" s="187"/>
      <c r="F139" s="189"/>
      <c r="G139" s="188" t="s">
        <v>88</v>
      </c>
      <c r="H139" s="174">
        <v>109</v>
      </c>
      <c r="I139" s="176">
        <f t="shared" si="13"/>
        <v>0</v>
      </c>
      <c r="J139" s="217">
        <f t="shared" si="13"/>
        <v>0</v>
      </c>
      <c r="K139" s="176">
        <f t="shared" si="13"/>
        <v>0</v>
      </c>
      <c r="L139" s="175">
        <f t="shared" si="13"/>
        <v>0</v>
      </c>
      <c r="M139" s="1"/>
    </row>
    <row r="140" spans="1:13" ht="28.5" hidden="1" customHeight="1">
      <c r="A140" s="190">
        <v>2</v>
      </c>
      <c r="B140" s="186">
        <v>7</v>
      </c>
      <c r="C140" s="186">
        <v>1</v>
      </c>
      <c r="D140" s="187">
        <v>1</v>
      </c>
      <c r="E140" s="187">
        <v>1</v>
      </c>
      <c r="F140" s="189"/>
      <c r="G140" s="188" t="s">
        <v>88</v>
      </c>
      <c r="H140" s="174">
        <v>110</v>
      </c>
      <c r="I140" s="176">
        <f>SUM(I141:I142)</f>
        <v>0</v>
      </c>
      <c r="J140" s="217">
        <f>SUM(J141:J142)</f>
        <v>0</v>
      </c>
      <c r="K140" s="176">
        <f>SUM(K141:K142)</f>
        <v>0</v>
      </c>
      <c r="L140" s="175">
        <f>SUM(L141:L142)</f>
        <v>0</v>
      </c>
      <c r="M140" s="1"/>
    </row>
    <row r="141" spans="1:13" ht="26.25" hidden="1" customHeight="1">
      <c r="A141" s="207">
        <v>2</v>
      </c>
      <c r="B141" s="181">
        <v>7</v>
      </c>
      <c r="C141" s="207">
        <v>1</v>
      </c>
      <c r="D141" s="186">
        <v>1</v>
      </c>
      <c r="E141" s="179">
        <v>1</v>
      </c>
      <c r="F141" s="182">
        <v>1</v>
      </c>
      <c r="G141" s="180" t="s">
        <v>89</v>
      </c>
      <c r="H141" s="174">
        <v>111</v>
      </c>
      <c r="I141" s="233">
        <v>0</v>
      </c>
      <c r="J141" s="233">
        <v>0</v>
      </c>
      <c r="K141" s="233">
        <v>0</v>
      </c>
      <c r="L141" s="233">
        <v>0</v>
      </c>
      <c r="M141" s="1"/>
    </row>
    <row r="142" spans="1:13" ht="24" hidden="1" customHeight="1">
      <c r="A142" s="186">
        <v>2</v>
      </c>
      <c r="B142" s="186">
        <v>7</v>
      </c>
      <c r="C142" s="190">
        <v>1</v>
      </c>
      <c r="D142" s="186">
        <v>1</v>
      </c>
      <c r="E142" s="187">
        <v>1</v>
      </c>
      <c r="F142" s="189">
        <v>2</v>
      </c>
      <c r="G142" s="188" t="s">
        <v>90</v>
      </c>
      <c r="H142" s="174">
        <v>112</v>
      </c>
      <c r="I142" s="193">
        <v>0</v>
      </c>
      <c r="J142" s="193">
        <v>0</v>
      </c>
      <c r="K142" s="193">
        <v>0</v>
      </c>
      <c r="L142" s="193">
        <v>0</v>
      </c>
      <c r="M142" s="1"/>
    </row>
    <row r="143" spans="1:13" ht="25.5" hidden="1" customHeight="1">
      <c r="A143" s="199">
        <v>2</v>
      </c>
      <c r="B143" s="200">
        <v>7</v>
      </c>
      <c r="C143" s="199">
        <v>2</v>
      </c>
      <c r="D143" s="200"/>
      <c r="E143" s="201"/>
      <c r="F143" s="203"/>
      <c r="G143" s="202" t="s">
        <v>91</v>
      </c>
      <c r="H143" s="174">
        <v>113</v>
      </c>
      <c r="I143" s="184">
        <f t="shared" ref="I143:L144" si="14">I144</f>
        <v>0</v>
      </c>
      <c r="J143" s="220">
        <f t="shared" si="14"/>
        <v>0</v>
      </c>
      <c r="K143" s="184">
        <f t="shared" si="14"/>
        <v>0</v>
      </c>
      <c r="L143" s="185">
        <f t="shared" si="14"/>
        <v>0</v>
      </c>
      <c r="M143" s="1"/>
    </row>
    <row r="144" spans="1:13" ht="25.5" hidden="1" customHeight="1">
      <c r="A144" s="190">
        <v>2</v>
      </c>
      <c r="B144" s="186">
        <v>7</v>
      </c>
      <c r="C144" s="190">
        <v>2</v>
      </c>
      <c r="D144" s="186">
        <v>1</v>
      </c>
      <c r="E144" s="187"/>
      <c r="F144" s="189"/>
      <c r="G144" s="188" t="s">
        <v>92</v>
      </c>
      <c r="H144" s="174">
        <v>114</v>
      </c>
      <c r="I144" s="176">
        <f t="shared" si="14"/>
        <v>0</v>
      </c>
      <c r="J144" s="217">
        <f t="shared" si="14"/>
        <v>0</v>
      </c>
      <c r="K144" s="176">
        <f t="shared" si="14"/>
        <v>0</v>
      </c>
      <c r="L144" s="175">
        <f t="shared" si="14"/>
        <v>0</v>
      </c>
      <c r="M144" s="1"/>
    </row>
    <row r="145" spans="1:13" ht="25.5" hidden="1" customHeight="1">
      <c r="A145" s="190">
        <v>2</v>
      </c>
      <c r="B145" s="186">
        <v>7</v>
      </c>
      <c r="C145" s="190">
        <v>2</v>
      </c>
      <c r="D145" s="186">
        <v>1</v>
      </c>
      <c r="E145" s="187">
        <v>1</v>
      </c>
      <c r="F145" s="189"/>
      <c r="G145" s="188" t="s">
        <v>92</v>
      </c>
      <c r="H145" s="174">
        <v>115</v>
      </c>
      <c r="I145" s="176">
        <f>SUM(I146:I147)</f>
        <v>0</v>
      </c>
      <c r="J145" s="217">
        <f>SUM(J146:J147)</f>
        <v>0</v>
      </c>
      <c r="K145" s="176">
        <f>SUM(K146:K147)</f>
        <v>0</v>
      </c>
      <c r="L145" s="175">
        <f>SUM(L146:L147)</f>
        <v>0</v>
      </c>
      <c r="M145" s="1"/>
    </row>
    <row r="146" spans="1:13" ht="23.25" hidden="1" customHeight="1">
      <c r="A146" s="190">
        <v>2</v>
      </c>
      <c r="B146" s="186">
        <v>7</v>
      </c>
      <c r="C146" s="190">
        <v>2</v>
      </c>
      <c r="D146" s="186">
        <v>1</v>
      </c>
      <c r="E146" s="187">
        <v>1</v>
      </c>
      <c r="F146" s="189">
        <v>1</v>
      </c>
      <c r="G146" s="188" t="s">
        <v>93</v>
      </c>
      <c r="H146" s="174">
        <v>116</v>
      </c>
      <c r="I146" s="193">
        <v>0</v>
      </c>
      <c r="J146" s="193">
        <v>0</v>
      </c>
      <c r="K146" s="193">
        <v>0</v>
      </c>
      <c r="L146" s="193">
        <v>0</v>
      </c>
      <c r="M146" s="1"/>
    </row>
    <row r="147" spans="1:13" ht="26.25" hidden="1" customHeight="1">
      <c r="A147" s="190">
        <v>2</v>
      </c>
      <c r="B147" s="186">
        <v>7</v>
      </c>
      <c r="C147" s="190">
        <v>2</v>
      </c>
      <c r="D147" s="186">
        <v>1</v>
      </c>
      <c r="E147" s="187">
        <v>1</v>
      </c>
      <c r="F147" s="189">
        <v>2</v>
      </c>
      <c r="G147" s="188" t="s">
        <v>94</v>
      </c>
      <c r="H147" s="174">
        <v>117</v>
      </c>
      <c r="I147" s="193">
        <v>0</v>
      </c>
      <c r="J147" s="193">
        <v>0</v>
      </c>
      <c r="K147" s="193">
        <v>0</v>
      </c>
      <c r="L147" s="193">
        <v>0</v>
      </c>
      <c r="M147" s="1"/>
    </row>
    <row r="148" spans="1:13" ht="27.75" hidden="1" customHeight="1">
      <c r="A148" s="190">
        <v>2</v>
      </c>
      <c r="B148" s="186">
        <v>7</v>
      </c>
      <c r="C148" s="190">
        <v>2</v>
      </c>
      <c r="D148" s="186">
        <v>2</v>
      </c>
      <c r="E148" s="187"/>
      <c r="F148" s="189"/>
      <c r="G148" s="188" t="s">
        <v>95</v>
      </c>
      <c r="H148" s="174">
        <v>118</v>
      </c>
      <c r="I148" s="176">
        <f>I149</f>
        <v>0</v>
      </c>
      <c r="J148" s="176">
        <f>J149</f>
        <v>0</v>
      </c>
      <c r="K148" s="176">
        <f>K149</f>
        <v>0</v>
      </c>
      <c r="L148" s="176">
        <f>L149</f>
        <v>0</v>
      </c>
      <c r="M148" s="1"/>
    </row>
    <row r="149" spans="1:13" ht="24.75" hidden="1" customHeight="1">
      <c r="A149" s="190">
        <v>2</v>
      </c>
      <c r="B149" s="186">
        <v>7</v>
      </c>
      <c r="C149" s="190">
        <v>2</v>
      </c>
      <c r="D149" s="186">
        <v>2</v>
      </c>
      <c r="E149" s="187">
        <v>1</v>
      </c>
      <c r="F149" s="189"/>
      <c r="G149" s="188" t="s">
        <v>95</v>
      </c>
      <c r="H149" s="174">
        <v>119</v>
      </c>
      <c r="I149" s="176">
        <f>SUM(I150)</f>
        <v>0</v>
      </c>
      <c r="J149" s="176">
        <f>SUM(J150)</f>
        <v>0</v>
      </c>
      <c r="K149" s="176">
        <f>SUM(K150)</f>
        <v>0</v>
      </c>
      <c r="L149" s="176">
        <f>SUM(L150)</f>
        <v>0</v>
      </c>
      <c r="M149" s="1"/>
    </row>
    <row r="150" spans="1:13" ht="27" hidden="1" customHeight="1">
      <c r="A150" s="190">
        <v>2</v>
      </c>
      <c r="B150" s="186">
        <v>7</v>
      </c>
      <c r="C150" s="190">
        <v>2</v>
      </c>
      <c r="D150" s="186">
        <v>2</v>
      </c>
      <c r="E150" s="187">
        <v>1</v>
      </c>
      <c r="F150" s="189">
        <v>1</v>
      </c>
      <c r="G150" s="188" t="s">
        <v>95</v>
      </c>
      <c r="H150" s="174">
        <v>120</v>
      </c>
      <c r="I150" s="193">
        <v>0</v>
      </c>
      <c r="J150" s="193">
        <v>0</v>
      </c>
      <c r="K150" s="193">
        <v>0</v>
      </c>
      <c r="L150" s="193">
        <v>0</v>
      </c>
      <c r="M150" s="1"/>
    </row>
    <row r="151" spans="1:13">
      <c r="A151" s="190">
        <v>2</v>
      </c>
      <c r="B151" s="186">
        <v>7</v>
      </c>
      <c r="C151" s="190">
        <v>3</v>
      </c>
      <c r="D151" s="186"/>
      <c r="E151" s="187"/>
      <c r="F151" s="189"/>
      <c r="G151" s="188" t="s">
        <v>96</v>
      </c>
      <c r="H151" s="174">
        <v>121</v>
      </c>
      <c r="I151" s="176">
        <f t="shared" ref="I151:L152" si="15">I152</f>
        <v>12100</v>
      </c>
      <c r="J151" s="217">
        <f t="shared" si="15"/>
        <v>4400</v>
      </c>
      <c r="K151" s="176">
        <f t="shared" si="15"/>
        <v>2072.0100000000002</v>
      </c>
      <c r="L151" s="175">
        <f t="shared" si="15"/>
        <v>2072.0100000000002</v>
      </c>
    </row>
    <row r="152" spans="1:13">
      <c r="A152" s="199">
        <v>2</v>
      </c>
      <c r="B152" s="208">
        <v>7</v>
      </c>
      <c r="C152" s="234">
        <v>3</v>
      </c>
      <c r="D152" s="208">
        <v>1</v>
      </c>
      <c r="E152" s="209"/>
      <c r="F152" s="210"/>
      <c r="G152" s="211" t="s">
        <v>96</v>
      </c>
      <c r="H152" s="174">
        <v>122</v>
      </c>
      <c r="I152" s="205">
        <f t="shared" si="15"/>
        <v>12100</v>
      </c>
      <c r="J152" s="231">
        <f t="shared" si="15"/>
        <v>4400</v>
      </c>
      <c r="K152" s="205">
        <f t="shared" si="15"/>
        <v>2072.0100000000002</v>
      </c>
      <c r="L152" s="204">
        <f t="shared" si="15"/>
        <v>2072.0100000000002</v>
      </c>
    </row>
    <row r="153" spans="1:13">
      <c r="A153" s="190">
        <v>2</v>
      </c>
      <c r="B153" s="186">
        <v>7</v>
      </c>
      <c r="C153" s="190">
        <v>3</v>
      </c>
      <c r="D153" s="186">
        <v>1</v>
      </c>
      <c r="E153" s="187">
        <v>1</v>
      </c>
      <c r="F153" s="189"/>
      <c r="G153" s="188" t="s">
        <v>96</v>
      </c>
      <c r="H153" s="174">
        <v>123</v>
      </c>
      <c r="I153" s="176">
        <f>SUM(I154:I155)</f>
        <v>12100</v>
      </c>
      <c r="J153" s="217">
        <f>SUM(J154:J155)</f>
        <v>4400</v>
      </c>
      <c r="K153" s="176">
        <f>SUM(K154:K155)</f>
        <v>2072.0100000000002</v>
      </c>
      <c r="L153" s="175">
        <f>SUM(L154:L155)</f>
        <v>2072.0100000000002</v>
      </c>
    </row>
    <row r="154" spans="1:13">
      <c r="A154" s="207">
        <v>2</v>
      </c>
      <c r="B154" s="181">
        <v>7</v>
      </c>
      <c r="C154" s="207">
        <v>3</v>
      </c>
      <c r="D154" s="181">
        <v>1</v>
      </c>
      <c r="E154" s="179">
        <v>1</v>
      </c>
      <c r="F154" s="182">
        <v>1</v>
      </c>
      <c r="G154" s="180" t="s">
        <v>97</v>
      </c>
      <c r="H154" s="174">
        <v>124</v>
      </c>
      <c r="I154" s="233">
        <v>12100</v>
      </c>
      <c r="J154" s="233">
        <v>4400</v>
      </c>
      <c r="K154" s="233">
        <v>2072.0100000000002</v>
      </c>
      <c r="L154" s="233">
        <v>2072.0100000000002</v>
      </c>
    </row>
    <row r="155" spans="1:13" ht="25.5" hidden="1" customHeight="1">
      <c r="A155" s="190">
        <v>2</v>
      </c>
      <c r="B155" s="186">
        <v>7</v>
      </c>
      <c r="C155" s="190">
        <v>3</v>
      </c>
      <c r="D155" s="186">
        <v>1</v>
      </c>
      <c r="E155" s="187">
        <v>1</v>
      </c>
      <c r="F155" s="189">
        <v>2</v>
      </c>
      <c r="G155" s="188" t="s">
        <v>98</v>
      </c>
      <c r="H155" s="174">
        <v>125</v>
      </c>
      <c r="I155" s="193">
        <v>0</v>
      </c>
      <c r="J155" s="194">
        <v>0</v>
      </c>
      <c r="K155" s="194">
        <v>0</v>
      </c>
      <c r="L155" s="194">
        <v>0</v>
      </c>
      <c r="M155" s="1"/>
    </row>
    <row r="156" spans="1:13" ht="24" hidden="1" customHeight="1">
      <c r="A156" s="221">
        <v>2</v>
      </c>
      <c r="B156" s="221">
        <v>8</v>
      </c>
      <c r="C156" s="170"/>
      <c r="D156" s="196"/>
      <c r="E156" s="178"/>
      <c r="F156" s="235"/>
      <c r="G156" s="183" t="s">
        <v>99</v>
      </c>
      <c r="H156" s="174">
        <v>126</v>
      </c>
      <c r="I156" s="198">
        <f>I157</f>
        <v>0</v>
      </c>
      <c r="J156" s="219">
        <f>J157</f>
        <v>0</v>
      </c>
      <c r="K156" s="198">
        <f>K157</f>
        <v>0</v>
      </c>
      <c r="L156" s="197">
        <f>L157</f>
        <v>0</v>
      </c>
      <c r="M156" s="1"/>
    </row>
    <row r="157" spans="1:13" ht="21.75" hidden="1" customHeight="1">
      <c r="A157" s="199">
        <v>2</v>
      </c>
      <c r="B157" s="199">
        <v>8</v>
      </c>
      <c r="C157" s="199">
        <v>1</v>
      </c>
      <c r="D157" s="200"/>
      <c r="E157" s="201"/>
      <c r="F157" s="203"/>
      <c r="G157" s="180" t="s">
        <v>99</v>
      </c>
      <c r="H157" s="174">
        <v>127</v>
      </c>
      <c r="I157" s="198">
        <f>I158+I163</f>
        <v>0</v>
      </c>
      <c r="J157" s="219">
        <f>J158+J163</f>
        <v>0</v>
      </c>
      <c r="K157" s="198">
        <f>K158+K163</f>
        <v>0</v>
      </c>
      <c r="L157" s="197">
        <f>L158+L163</f>
        <v>0</v>
      </c>
      <c r="M157" s="1"/>
    </row>
    <row r="158" spans="1:13" ht="27" hidden="1" customHeight="1">
      <c r="A158" s="190">
        <v>2</v>
      </c>
      <c r="B158" s="186">
        <v>8</v>
      </c>
      <c r="C158" s="188">
        <v>1</v>
      </c>
      <c r="D158" s="186">
        <v>1</v>
      </c>
      <c r="E158" s="187"/>
      <c r="F158" s="189"/>
      <c r="G158" s="188" t="s">
        <v>100</v>
      </c>
      <c r="H158" s="174">
        <v>128</v>
      </c>
      <c r="I158" s="176">
        <f>I159</f>
        <v>0</v>
      </c>
      <c r="J158" s="217">
        <f>J159</f>
        <v>0</v>
      </c>
      <c r="K158" s="176">
        <f>K159</f>
        <v>0</v>
      </c>
      <c r="L158" s="175">
        <f>L159</f>
        <v>0</v>
      </c>
      <c r="M158" s="1"/>
    </row>
    <row r="159" spans="1:13" ht="23.25" hidden="1" customHeight="1">
      <c r="A159" s="190">
        <v>2</v>
      </c>
      <c r="B159" s="186">
        <v>8</v>
      </c>
      <c r="C159" s="180">
        <v>1</v>
      </c>
      <c r="D159" s="181">
        <v>1</v>
      </c>
      <c r="E159" s="179">
        <v>1</v>
      </c>
      <c r="F159" s="182"/>
      <c r="G159" s="188" t="s">
        <v>100</v>
      </c>
      <c r="H159" s="174">
        <v>129</v>
      </c>
      <c r="I159" s="198">
        <f>SUM(I160:I162)</f>
        <v>0</v>
      </c>
      <c r="J159" s="198">
        <f>SUM(J160:J162)</f>
        <v>0</v>
      </c>
      <c r="K159" s="198">
        <f>SUM(K160:K162)</f>
        <v>0</v>
      </c>
      <c r="L159" s="198">
        <f>SUM(L160:L162)</f>
        <v>0</v>
      </c>
      <c r="M159" s="1"/>
    </row>
    <row r="160" spans="1:13" ht="23.25" hidden="1" customHeight="1">
      <c r="A160" s="186">
        <v>2</v>
      </c>
      <c r="B160" s="181">
        <v>8</v>
      </c>
      <c r="C160" s="188">
        <v>1</v>
      </c>
      <c r="D160" s="186">
        <v>1</v>
      </c>
      <c r="E160" s="187">
        <v>1</v>
      </c>
      <c r="F160" s="189">
        <v>1</v>
      </c>
      <c r="G160" s="188" t="s">
        <v>101</v>
      </c>
      <c r="H160" s="174">
        <v>130</v>
      </c>
      <c r="I160" s="193">
        <v>0</v>
      </c>
      <c r="J160" s="193">
        <v>0</v>
      </c>
      <c r="K160" s="193">
        <v>0</v>
      </c>
      <c r="L160" s="193">
        <v>0</v>
      </c>
      <c r="M160" s="1"/>
    </row>
    <row r="161" spans="1:13" ht="27" hidden="1" customHeight="1">
      <c r="A161" s="199">
        <v>2</v>
      </c>
      <c r="B161" s="208">
        <v>8</v>
      </c>
      <c r="C161" s="211">
        <v>1</v>
      </c>
      <c r="D161" s="208">
        <v>1</v>
      </c>
      <c r="E161" s="209">
        <v>1</v>
      </c>
      <c r="F161" s="210">
        <v>2</v>
      </c>
      <c r="G161" s="211" t="s">
        <v>102</v>
      </c>
      <c r="H161" s="174">
        <v>131</v>
      </c>
      <c r="I161" s="236">
        <v>0</v>
      </c>
      <c r="J161" s="236">
        <v>0</v>
      </c>
      <c r="K161" s="236">
        <v>0</v>
      </c>
      <c r="L161" s="236">
        <v>0</v>
      </c>
      <c r="M161" s="1"/>
    </row>
    <row r="162" spans="1:13" hidden="1">
      <c r="A162" s="199">
        <v>2</v>
      </c>
      <c r="B162" s="208">
        <v>8</v>
      </c>
      <c r="C162" s="211">
        <v>1</v>
      </c>
      <c r="D162" s="208">
        <v>1</v>
      </c>
      <c r="E162" s="209">
        <v>1</v>
      </c>
      <c r="F162" s="210">
        <v>3</v>
      </c>
      <c r="G162" s="211" t="s">
        <v>273</v>
      </c>
      <c r="H162" s="174">
        <v>132</v>
      </c>
      <c r="I162" s="236">
        <v>0</v>
      </c>
      <c r="J162" s="237">
        <v>0</v>
      </c>
      <c r="K162" s="236">
        <v>0</v>
      </c>
      <c r="L162" s="212">
        <v>0</v>
      </c>
    </row>
    <row r="163" spans="1:13" ht="23.25" hidden="1" customHeight="1">
      <c r="A163" s="190">
        <v>2</v>
      </c>
      <c r="B163" s="186">
        <v>8</v>
      </c>
      <c r="C163" s="188">
        <v>1</v>
      </c>
      <c r="D163" s="186">
        <v>2</v>
      </c>
      <c r="E163" s="187"/>
      <c r="F163" s="189"/>
      <c r="G163" s="188" t="s">
        <v>103</v>
      </c>
      <c r="H163" s="174">
        <v>133</v>
      </c>
      <c r="I163" s="176">
        <f t="shared" ref="I163:L164" si="16">I164</f>
        <v>0</v>
      </c>
      <c r="J163" s="217">
        <f t="shared" si="16"/>
        <v>0</v>
      </c>
      <c r="K163" s="176">
        <f t="shared" si="16"/>
        <v>0</v>
      </c>
      <c r="L163" s="175">
        <f t="shared" si="16"/>
        <v>0</v>
      </c>
      <c r="M163" s="1"/>
    </row>
    <row r="164" spans="1:13" hidden="1">
      <c r="A164" s="190">
        <v>2</v>
      </c>
      <c r="B164" s="186">
        <v>8</v>
      </c>
      <c r="C164" s="188">
        <v>1</v>
      </c>
      <c r="D164" s="186">
        <v>2</v>
      </c>
      <c r="E164" s="187">
        <v>1</v>
      </c>
      <c r="F164" s="189"/>
      <c r="G164" s="188" t="s">
        <v>103</v>
      </c>
      <c r="H164" s="174">
        <v>134</v>
      </c>
      <c r="I164" s="176">
        <f t="shared" si="16"/>
        <v>0</v>
      </c>
      <c r="J164" s="217">
        <f t="shared" si="16"/>
        <v>0</v>
      </c>
      <c r="K164" s="176">
        <f t="shared" si="16"/>
        <v>0</v>
      </c>
      <c r="L164" s="175">
        <f t="shared" si="16"/>
        <v>0</v>
      </c>
    </row>
    <row r="165" spans="1:13" hidden="1">
      <c r="A165" s="199">
        <v>2</v>
      </c>
      <c r="B165" s="200">
        <v>8</v>
      </c>
      <c r="C165" s="202">
        <v>1</v>
      </c>
      <c r="D165" s="200">
        <v>2</v>
      </c>
      <c r="E165" s="201">
        <v>1</v>
      </c>
      <c r="F165" s="203">
        <v>1</v>
      </c>
      <c r="G165" s="188" t="s">
        <v>103</v>
      </c>
      <c r="H165" s="174">
        <v>135</v>
      </c>
      <c r="I165" s="238">
        <v>0</v>
      </c>
      <c r="J165" s="194">
        <v>0</v>
      </c>
      <c r="K165" s="194">
        <v>0</v>
      </c>
      <c r="L165" s="194">
        <v>0</v>
      </c>
    </row>
    <row r="166" spans="1:13" ht="39.75" hidden="1" customHeight="1">
      <c r="A166" s="221">
        <v>2</v>
      </c>
      <c r="B166" s="170">
        <v>9</v>
      </c>
      <c r="C166" s="172"/>
      <c r="D166" s="170"/>
      <c r="E166" s="171"/>
      <c r="F166" s="173"/>
      <c r="G166" s="172" t="s">
        <v>104</v>
      </c>
      <c r="H166" s="174">
        <v>136</v>
      </c>
      <c r="I166" s="176">
        <f>I167+I171</f>
        <v>0</v>
      </c>
      <c r="J166" s="217">
        <f>J167+J171</f>
        <v>0</v>
      </c>
      <c r="K166" s="176">
        <f>K167+K171</f>
        <v>0</v>
      </c>
      <c r="L166" s="175">
        <f>L167+L171</f>
        <v>0</v>
      </c>
      <c r="M166" s="1"/>
    </row>
    <row r="167" spans="1:13" s="202" customFormat="1" ht="39" hidden="1" customHeight="1">
      <c r="A167" s="190">
        <v>2</v>
      </c>
      <c r="B167" s="186">
        <v>9</v>
      </c>
      <c r="C167" s="188">
        <v>1</v>
      </c>
      <c r="D167" s="186"/>
      <c r="E167" s="187"/>
      <c r="F167" s="189"/>
      <c r="G167" s="188" t="s">
        <v>105</v>
      </c>
      <c r="H167" s="174">
        <v>137</v>
      </c>
      <c r="I167" s="176">
        <f t="shared" ref="I167:L169" si="17">I168</f>
        <v>0</v>
      </c>
      <c r="J167" s="217">
        <f t="shared" si="17"/>
        <v>0</v>
      </c>
      <c r="K167" s="176">
        <f t="shared" si="17"/>
        <v>0</v>
      </c>
      <c r="L167" s="175">
        <f t="shared" si="17"/>
        <v>0</v>
      </c>
    </row>
    <row r="168" spans="1:13" ht="42.75" hidden="1" customHeight="1">
      <c r="A168" s="207">
        <v>2</v>
      </c>
      <c r="B168" s="181">
        <v>9</v>
      </c>
      <c r="C168" s="180">
        <v>1</v>
      </c>
      <c r="D168" s="181">
        <v>1</v>
      </c>
      <c r="E168" s="179"/>
      <c r="F168" s="182"/>
      <c r="G168" s="188" t="s">
        <v>105</v>
      </c>
      <c r="H168" s="174">
        <v>138</v>
      </c>
      <c r="I168" s="198">
        <f t="shared" si="17"/>
        <v>0</v>
      </c>
      <c r="J168" s="219">
        <f t="shared" si="17"/>
        <v>0</v>
      </c>
      <c r="K168" s="198">
        <f t="shared" si="17"/>
        <v>0</v>
      </c>
      <c r="L168" s="197">
        <f t="shared" si="17"/>
        <v>0</v>
      </c>
      <c r="M168" s="1"/>
    </row>
    <row r="169" spans="1:13" ht="38.25" hidden="1" customHeight="1">
      <c r="A169" s="190">
        <v>2</v>
      </c>
      <c r="B169" s="186">
        <v>9</v>
      </c>
      <c r="C169" s="190">
        <v>1</v>
      </c>
      <c r="D169" s="186">
        <v>1</v>
      </c>
      <c r="E169" s="187">
        <v>1</v>
      </c>
      <c r="F169" s="189"/>
      <c r="G169" s="188" t="s">
        <v>105</v>
      </c>
      <c r="H169" s="174">
        <v>139</v>
      </c>
      <c r="I169" s="176">
        <f t="shared" si="17"/>
        <v>0</v>
      </c>
      <c r="J169" s="217">
        <f t="shared" si="17"/>
        <v>0</v>
      </c>
      <c r="K169" s="176">
        <f t="shared" si="17"/>
        <v>0</v>
      </c>
      <c r="L169" s="175">
        <f t="shared" si="17"/>
        <v>0</v>
      </c>
      <c r="M169" s="1"/>
    </row>
    <row r="170" spans="1:13" ht="38.25" hidden="1" customHeight="1">
      <c r="A170" s="207">
        <v>2</v>
      </c>
      <c r="B170" s="181">
        <v>9</v>
      </c>
      <c r="C170" s="181">
        <v>1</v>
      </c>
      <c r="D170" s="181">
        <v>1</v>
      </c>
      <c r="E170" s="179">
        <v>1</v>
      </c>
      <c r="F170" s="182">
        <v>1</v>
      </c>
      <c r="G170" s="188" t="s">
        <v>105</v>
      </c>
      <c r="H170" s="174">
        <v>140</v>
      </c>
      <c r="I170" s="233">
        <v>0</v>
      </c>
      <c r="J170" s="233">
        <v>0</v>
      </c>
      <c r="K170" s="233">
        <v>0</v>
      </c>
      <c r="L170" s="233">
        <v>0</v>
      </c>
      <c r="M170" s="1"/>
    </row>
    <row r="171" spans="1:13" ht="41.25" hidden="1" customHeight="1">
      <c r="A171" s="190">
        <v>2</v>
      </c>
      <c r="B171" s="186">
        <v>9</v>
      </c>
      <c r="C171" s="186">
        <v>2</v>
      </c>
      <c r="D171" s="186"/>
      <c r="E171" s="187"/>
      <c r="F171" s="189"/>
      <c r="G171" s="188" t="s">
        <v>106</v>
      </c>
      <c r="H171" s="174">
        <v>141</v>
      </c>
      <c r="I171" s="176">
        <f>SUM(I172+I177)</f>
        <v>0</v>
      </c>
      <c r="J171" s="176">
        <f>SUM(J172+J177)</f>
        <v>0</v>
      </c>
      <c r="K171" s="176">
        <f>SUM(K172+K177)</f>
        <v>0</v>
      </c>
      <c r="L171" s="176">
        <f>SUM(L172+L177)</f>
        <v>0</v>
      </c>
      <c r="M171" s="1"/>
    </row>
    <row r="172" spans="1:13" ht="44.25" hidden="1" customHeight="1">
      <c r="A172" s="190">
        <v>2</v>
      </c>
      <c r="B172" s="186">
        <v>9</v>
      </c>
      <c r="C172" s="186">
        <v>2</v>
      </c>
      <c r="D172" s="181">
        <v>1</v>
      </c>
      <c r="E172" s="179"/>
      <c r="F172" s="182"/>
      <c r="G172" s="180" t="s">
        <v>107</v>
      </c>
      <c r="H172" s="174">
        <v>142</v>
      </c>
      <c r="I172" s="198">
        <f>I173</f>
        <v>0</v>
      </c>
      <c r="J172" s="219">
        <f>J173</f>
        <v>0</v>
      </c>
      <c r="K172" s="198">
        <f>K173</f>
        <v>0</v>
      </c>
      <c r="L172" s="197">
        <f>L173</f>
        <v>0</v>
      </c>
      <c r="M172" s="1"/>
    </row>
    <row r="173" spans="1:13" ht="40.5" hidden="1" customHeight="1">
      <c r="A173" s="207">
        <v>2</v>
      </c>
      <c r="B173" s="181">
        <v>9</v>
      </c>
      <c r="C173" s="181">
        <v>2</v>
      </c>
      <c r="D173" s="186">
        <v>1</v>
      </c>
      <c r="E173" s="187">
        <v>1</v>
      </c>
      <c r="F173" s="189"/>
      <c r="G173" s="180" t="s">
        <v>107</v>
      </c>
      <c r="H173" s="174">
        <v>143</v>
      </c>
      <c r="I173" s="176">
        <f>SUM(I174:I176)</f>
        <v>0</v>
      </c>
      <c r="J173" s="217">
        <f>SUM(J174:J176)</f>
        <v>0</v>
      </c>
      <c r="K173" s="176">
        <f>SUM(K174:K176)</f>
        <v>0</v>
      </c>
      <c r="L173" s="175">
        <f>SUM(L174:L176)</f>
        <v>0</v>
      </c>
      <c r="M173" s="1"/>
    </row>
    <row r="174" spans="1:13" ht="53.25" hidden="1" customHeight="1">
      <c r="A174" s="199">
        <v>2</v>
      </c>
      <c r="B174" s="208">
        <v>9</v>
      </c>
      <c r="C174" s="208">
        <v>2</v>
      </c>
      <c r="D174" s="208">
        <v>1</v>
      </c>
      <c r="E174" s="209">
        <v>1</v>
      </c>
      <c r="F174" s="210">
        <v>1</v>
      </c>
      <c r="G174" s="180" t="s">
        <v>108</v>
      </c>
      <c r="H174" s="174">
        <v>144</v>
      </c>
      <c r="I174" s="236">
        <v>0</v>
      </c>
      <c r="J174" s="192">
        <v>0</v>
      </c>
      <c r="K174" s="192">
        <v>0</v>
      </c>
      <c r="L174" s="192">
        <v>0</v>
      </c>
      <c r="M174" s="1"/>
    </row>
    <row r="175" spans="1:13" ht="51.75" hidden="1" customHeight="1">
      <c r="A175" s="190">
        <v>2</v>
      </c>
      <c r="B175" s="186">
        <v>9</v>
      </c>
      <c r="C175" s="186">
        <v>2</v>
      </c>
      <c r="D175" s="186">
        <v>1</v>
      </c>
      <c r="E175" s="187">
        <v>1</v>
      </c>
      <c r="F175" s="189">
        <v>2</v>
      </c>
      <c r="G175" s="180" t="s">
        <v>109</v>
      </c>
      <c r="H175" s="174">
        <v>145</v>
      </c>
      <c r="I175" s="193">
        <v>0</v>
      </c>
      <c r="J175" s="239">
        <v>0</v>
      </c>
      <c r="K175" s="239">
        <v>0</v>
      </c>
      <c r="L175" s="239">
        <v>0</v>
      </c>
      <c r="M175" s="1"/>
    </row>
    <row r="176" spans="1:13" ht="54.75" hidden="1" customHeight="1">
      <c r="A176" s="190">
        <v>2</v>
      </c>
      <c r="B176" s="186">
        <v>9</v>
      </c>
      <c r="C176" s="186">
        <v>2</v>
      </c>
      <c r="D176" s="186">
        <v>1</v>
      </c>
      <c r="E176" s="187">
        <v>1</v>
      </c>
      <c r="F176" s="189">
        <v>3</v>
      </c>
      <c r="G176" s="180" t="s">
        <v>110</v>
      </c>
      <c r="H176" s="174">
        <v>146</v>
      </c>
      <c r="I176" s="193">
        <v>0</v>
      </c>
      <c r="J176" s="193">
        <v>0</v>
      </c>
      <c r="K176" s="193">
        <v>0</v>
      </c>
      <c r="L176" s="193">
        <v>0</v>
      </c>
      <c r="M176" s="1"/>
    </row>
    <row r="177" spans="1:13" ht="39" hidden="1" customHeight="1">
      <c r="A177" s="240">
        <v>2</v>
      </c>
      <c r="B177" s="240">
        <v>9</v>
      </c>
      <c r="C177" s="240">
        <v>2</v>
      </c>
      <c r="D177" s="240">
        <v>2</v>
      </c>
      <c r="E177" s="240"/>
      <c r="F177" s="240"/>
      <c r="G177" s="188" t="s">
        <v>342</v>
      </c>
      <c r="H177" s="174">
        <v>147</v>
      </c>
      <c r="I177" s="176">
        <f>I178</f>
        <v>0</v>
      </c>
      <c r="J177" s="217">
        <f>J178</f>
        <v>0</v>
      </c>
      <c r="K177" s="176">
        <f>K178</f>
        <v>0</v>
      </c>
      <c r="L177" s="175">
        <f>L178</f>
        <v>0</v>
      </c>
      <c r="M177" s="1"/>
    </row>
    <row r="178" spans="1:13" ht="43.5" hidden="1" customHeight="1">
      <c r="A178" s="190">
        <v>2</v>
      </c>
      <c r="B178" s="186">
        <v>9</v>
      </c>
      <c r="C178" s="186">
        <v>2</v>
      </c>
      <c r="D178" s="186">
        <v>2</v>
      </c>
      <c r="E178" s="187">
        <v>1</v>
      </c>
      <c r="F178" s="189"/>
      <c r="G178" s="180" t="s">
        <v>343</v>
      </c>
      <c r="H178" s="174">
        <v>148</v>
      </c>
      <c r="I178" s="198">
        <f>SUM(I179:I181)</f>
        <v>0</v>
      </c>
      <c r="J178" s="198">
        <f>SUM(J179:J181)</f>
        <v>0</v>
      </c>
      <c r="K178" s="198">
        <f>SUM(K179:K181)</f>
        <v>0</v>
      </c>
      <c r="L178" s="198">
        <f>SUM(L179:L181)</f>
        <v>0</v>
      </c>
      <c r="M178" s="1"/>
    </row>
    <row r="179" spans="1:13" ht="54.75" hidden="1" customHeight="1">
      <c r="A179" s="190">
        <v>2</v>
      </c>
      <c r="B179" s="186">
        <v>9</v>
      </c>
      <c r="C179" s="186">
        <v>2</v>
      </c>
      <c r="D179" s="186">
        <v>2</v>
      </c>
      <c r="E179" s="186">
        <v>1</v>
      </c>
      <c r="F179" s="189">
        <v>1</v>
      </c>
      <c r="G179" s="241" t="s">
        <v>344</v>
      </c>
      <c r="H179" s="174">
        <v>149</v>
      </c>
      <c r="I179" s="193">
        <v>0</v>
      </c>
      <c r="J179" s="192">
        <v>0</v>
      </c>
      <c r="K179" s="192">
        <v>0</v>
      </c>
      <c r="L179" s="192">
        <v>0</v>
      </c>
      <c r="M179" s="1"/>
    </row>
    <row r="180" spans="1:13" ht="54" hidden="1" customHeight="1">
      <c r="A180" s="200">
        <v>2</v>
      </c>
      <c r="B180" s="202">
        <v>9</v>
      </c>
      <c r="C180" s="200">
        <v>2</v>
      </c>
      <c r="D180" s="201">
        <v>2</v>
      </c>
      <c r="E180" s="201">
        <v>1</v>
      </c>
      <c r="F180" s="203">
        <v>2</v>
      </c>
      <c r="G180" s="202" t="s">
        <v>345</v>
      </c>
      <c r="H180" s="174">
        <v>150</v>
      </c>
      <c r="I180" s="192">
        <v>0</v>
      </c>
      <c r="J180" s="194">
        <v>0</v>
      </c>
      <c r="K180" s="194">
        <v>0</v>
      </c>
      <c r="L180" s="194">
        <v>0</v>
      </c>
      <c r="M180" s="1"/>
    </row>
    <row r="181" spans="1:13" ht="54" hidden="1" customHeight="1">
      <c r="A181" s="186">
        <v>2</v>
      </c>
      <c r="B181" s="211">
        <v>9</v>
      </c>
      <c r="C181" s="208">
        <v>2</v>
      </c>
      <c r="D181" s="209">
        <v>2</v>
      </c>
      <c r="E181" s="209">
        <v>1</v>
      </c>
      <c r="F181" s="210">
        <v>3</v>
      </c>
      <c r="G181" s="211" t="s">
        <v>346</v>
      </c>
      <c r="H181" s="174">
        <v>151</v>
      </c>
      <c r="I181" s="239">
        <v>0</v>
      </c>
      <c r="J181" s="239">
        <v>0</v>
      </c>
      <c r="K181" s="239">
        <v>0</v>
      </c>
      <c r="L181" s="239">
        <v>0</v>
      </c>
      <c r="M181" s="1"/>
    </row>
    <row r="182" spans="1:13" ht="76.5" customHeight="1">
      <c r="A182" s="170">
        <v>3</v>
      </c>
      <c r="B182" s="172"/>
      <c r="C182" s="170"/>
      <c r="D182" s="171"/>
      <c r="E182" s="171"/>
      <c r="F182" s="173"/>
      <c r="G182" s="226" t="s">
        <v>111</v>
      </c>
      <c r="H182" s="174">
        <v>152</v>
      </c>
      <c r="I182" s="175">
        <f>SUM(I183+I236+I301)</f>
        <v>18200</v>
      </c>
      <c r="J182" s="217">
        <f>SUM(J183+J236+J301)</f>
        <v>0</v>
      </c>
      <c r="K182" s="176">
        <f>SUM(K183+K236+K301)</f>
        <v>0</v>
      </c>
      <c r="L182" s="175">
        <f>SUM(L183+L236+L301)</f>
        <v>0</v>
      </c>
      <c r="M182" s="1"/>
    </row>
    <row r="183" spans="1:13" ht="34.5" customHeight="1">
      <c r="A183" s="221">
        <v>3</v>
      </c>
      <c r="B183" s="170">
        <v>1</v>
      </c>
      <c r="C183" s="196"/>
      <c r="D183" s="178"/>
      <c r="E183" s="178"/>
      <c r="F183" s="235"/>
      <c r="G183" s="216" t="s">
        <v>112</v>
      </c>
      <c r="H183" s="174">
        <v>153</v>
      </c>
      <c r="I183" s="175">
        <f>SUM(I184+I207+I214+I226+I230)</f>
        <v>18200</v>
      </c>
      <c r="J183" s="197">
        <f>SUM(J184+J207+J214+J226+J230)</f>
        <v>0</v>
      </c>
      <c r="K183" s="197">
        <f>SUM(K184+K207+K214+K226+K230)</f>
        <v>0</v>
      </c>
      <c r="L183" s="197">
        <f>SUM(L184+L207+L214+L226+L230)</f>
        <v>0</v>
      </c>
      <c r="M183" s="1"/>
    </row>
    <row r="184" spans="1:13" ht="30.75" customHeight="1">
      <c r="A184" s="181">
        <v>3</v>
      </c>
      <c r="B184" s="180">
        <v>1</v>
      </c>
      <c r="C184" s="181">
        <v>1</v>
      </c>
      <c r="D184" s="179"/>
      <c r="E184" s="179"/>
      <c r="F184" s="242"/>
      <c r="G184" s="190" t="s">
        <v>113</v>
      </c>
      <c r="H184" s="174">
        <v>154</v>
      </c>
      <c r="I184" s="197">
        <f>SUM(I185+I188+I193+I199+I204)</f>
        <v>18200</v>
      </c>
      <c r="J184" s="217">
        <f>SUM(J185+J188+J193+J199+J204)</f>
        <v>0</v>
      </c>
      <c r="K184" s="176">
        <f>SUM(K185+K188+K193+K199+K204)</f>
        <v>0</v>
      </c>
      <c r="L184" s="175">
        <f>SUM(L185+L188+L193+L199+L204)</f>
        <v>0</v>
      </c>
      <c r="M184" s="1"/>
    </row>
    <row r="185" spans="1:13" ht="33" hidden="1" customHeight="1">
      <c r="A185" s="186">
        <v>3</v>
      </c>
      <c r="B185" s="188">
        <v>1</v>
      </c>
      <c r="C185" s="186">
        <v>1</v>
      </c>
      <c r="D185" s="187">
        <v>1</v>
      </c>
      <c r="E185" s="187"/>
      <c r="F185" s="243"/>
      <c r="G185" s="190" t="s">
        <v>114</v>
      </c>
      <c r="H185" s="174">
        <v>155</v>
      </c>
      <c r="I185" s="175">
        <f t="shared" ref="I185:L186" si="18">I186</f>
        <v>0</v>
      </c>
      <c r="J185" s="219">
        <f t="shared" si="18"/>
        <v>0</v>
      </c>
      <c r="K185" s="198">
        <f t="shared" si="18"/>
        <v>0</v>
      </c>
      <c r="L185" s="197">
        <f t="shared" si="18"/>
        <v>0</v>
      </c>
      <c r="M185" s="1"/>
    </row>
    <row r="186" spans="1:13" ht="24" hidden="1" customHeight="1">
      <c r="A186" s="186">
        <v>3</v>
      </c>
      <c r="B186" s="188">
        <v>1</v>
      </c>
      <c r="C186" s="186">
        <v>1</v>
      </c>
      <c r="D186" s="187">
        <v>1</v>
      </c>
      <c r="E186" s="187">
        <v>1</v>
      </c>
      <c r="F186" s="222"/>
      <c r="G186" s="190" t="s">
        <v>114</v>
      </c>
      <c r="H186" s="174">
        <v>156</v>
      </c>
      <c r="I186" s="197">
        <f t="shared" si="18"/>
        <v>0</v>
      </c>
      <c r="J186" s="175">
        <f t="shared" si="18"/>
        <v>0</v>
      </c>
      <c r="K186" s="175">
        <f t="shared" si="18"/>
        <v>0</v>
      </c>
      <c r="L186" s="175">
        <f t="shared" si="18"/>
        <v>0</v>
      </c>
      <c r="M186" s="1"/>
    </row>
    <row r="187" spans="1:13" ht="31.5" hidden="1" customHeight="1">
      <c r="A187" s="186">
        <v>3</v>
      </c>
      <c r="B187" s="188">
        <v>1</v>
      </c>
      <c r="C187" s="186">
        <v>1</v>
      </c>
      <c r="D187" s="187">
        <v>1</v>
      </c>
      <c r="E187" s="187">
        <v>1</v>
      </c>
      <c r="F187" s="222">
        <v>1</v>
      </c>
      <c r="G187" s="190" t="s">
        <v>114</v>
      </c>
      <c r="H187" s="174">
        <v>157</v>
      </c>
      <c r="I187" s="194">
        <v>0</v>
      </c>
      <c r="J187" s="194">
        <v>0</v>
      </c>
      <c r="K187" s="194">
        <v>0</v>
      </c>
      <c r="L187" s="194">
        <v>0</v>
      </c>
      <c r="M187" s="1"/>
    </row>
    <row r="188" spans="1:13" ht="27.75" hidden="1" customHeight="1">
      <c r="A188" s="181">
        <v>3</v>
      </c>
      <c r="B188" s="179">
        <v>1</v>
      </c>
      <c r="C188" s="179">
        <v>1</v>
      </c>
      <c r="D188" s="179">
        <v>2</v>
      </c>
      <c r="E188" s="179"/>
      <c r="F188" s="182"/>
      <c r="G188" s="180" t="s">
        <v>115</v>
      </c>
      <c r="H188" s="174">
        <v>158</v>
      </c>
      <c r="I188" s="197">
        <f>I189</f>
        <v>0</v>
      </c>
      <c r="J188" s="219">
        <f>J189</f>
        <v>0</v>
      </c>
      <c r="K188" s="198">
        <f>K189</f>
        <v>0</v>
      </c>
      <c r="L188" s="197">
        <f>L189</f>
        <v>0</v>
      </c>
      <c r="M188" s="1"/>
    </row>
    <row r="189" spans="1:13" ht="27.75" hidden="1" customHeight="1">
      <c r="A189" s="186">
        <v>3</v>
      </c>
      <c r="B189" s="187">
        <v>1</v>
      </c>
      <c r="C189" s="187">
        <v>1</v>
      </c>
      <c r="D189" s="187">
        <v>2</v>
      </c>
      <c r="E189" s="187">
        <v>1</v>
      </c>
      <c r="F189" s="189"/>
      <c r="G189" s="180" t="s">
        <v>115</v>
      </c>
      <c r="H189" s="174">
        <v>159</v>
      </c>
      <c r="I189" s="175">
        <f>SUM(I190:I192)</f>
        <v>0</v>
      </c>
      <c r="J189" s="217">
        <f>SUM(J190:J192)</f>
        <v>0</v>
      </c>
      <c r="K189" s="176">
        <f>SUM(K190:K192)</f>
        <v>0</v>
      </c>
      <c r="L189" s="175">
        <f>SUM(L190:L192)</f>
        <v>0</v>
      </c>
      <c r="M189" s="1"/>
    </row>
    <row r="190" spans="1:13" ht="27" hidden="1" customHeight="1">
      <c r="A190" s="181">
        <v>3</v>
      </c>
      <c r="B190" s="179">
        <v>1</v>
      </c>
      <c r="C190" s="179">
        <v>1</v>
      </c>
      <c r="D190" s="179">
        <v>2</v>
      </c>
      <c r="E190" s="179">
        <v>1</v>
      </c>
      <c r="F190" s="182">
        <v>1</v>
      </c>
      <c r="G190" s="180" t="s">
        <v>116</v>
      </c>
      <c r="H190" s="174">
        <v>160</v>
      </c>
      <c r="I190" s="192">
        <v>0</v>
      </c>
      <c r="J190" s="192">
        <v>0</v>
      </c>
      <c r="K190" s="192">
        <v>0</v>
      </c>
      <c r="L190" s="239">
        <v>0</v>
      </c>
      <c r="M190" s="1"/>
    </row>
    <row r="191" spans="1:13" ht="27" hidden="1" customHeight="1">
      <c r="A191" s="186">
        <v>3</v>
      </c>
      <c r="B191" s="187">
        <v>1</v>
      </c>
      <c r="C191" s="187">
        <v>1</v>
      </c>
      <c r="D191" s="187">
        <v>2</v>
      </c>
      <c r="E191" s="187">
        <v>1</v>
      </c>
      <c r="F191" s="189">
        <v>2</v>
      </c>
      <c r="G191" s="188" t="s">
        <v>117</v>
      </c>
      <c r="H191" s="174">
        <v>161</v>
      </c>
      <c r="I191" s="194">
        <v>0</v>
      </c>
      <c r="J191" s="194">
        <v>0</v>
      </c>
      <c r="K191" s="194">
        <v>0</v>
      </c>
      <c r="L191" s="194">
        <v>0</v>
      </c>
      <c r="M191" s="1"/>
    </row>
    <row r="192" spans="1:13" ht="26.25" hidden="1" customHeight="1">
      <c r="A192" s="181">
        <v>3</v>
      </c>
      <c r="B192" s="179">
        <v>1</v>
      </c>
      <c r="C192" s="179">
        <v>1</v>
      </c>
      <c r="D192" s="179">
        <v>2</v>
      </c>
      <c r="E192" s="179">
        <v>1</v>
      </c>
      <c r="F192" s="182">
        <v>3</v>
      </c>
      <c r="G192" s="180" t="s">
        <v>118</v>
      </c>
      <c r="H192" s="174">
        <v>162</v>
      </c>
      <c r="I192" s="192">
        <v>0</v>
      </c>
      <c r="J192" s="192">
        <v>0</v>
      </c>
      <c r="K192" s="192">
        <v>0</v>
      </c>
      <c r="L192" s="239">
        <v>0</v>
      </c>
      <c r="M192" s="1"/>
    </row>
    <row r="193" spans="1:13" ht="27.75" customHeight="1">
      <c r="A193" s="186">
        <v>3</v>
      </c>
      <c r="B193" s="187">
        <v>1</v>
      </c>
      <c r="C193" s="187">
        <v>1</v>
      </c>
      <c r="D193" s="187">
        <v>3</v>
      </c>
      <c r="E193" s="187"/>
      <c r="F193" s="189"/>
      <c r="G193" s="188" t="s">
        <v>119</v>
      </c>
      <c r="H193" s="174">
        <v>163</v>
      </c>
      <c r="I193" s="175">
        <f>I194</f>
        <v>18200</v>
      </c>
      <c r="J193" s="217">
        <f>J194</f>
        <v>0</v>
      </c>
      <c r="K193" s="176">
        <f>K194</f>
        <v>0</v>
      </c>
      <c r="L193" s="175">
        <f>L194</f>
        <v>0</v>
      </c>
      <c r="M193" s="1"/>
    </row>
    <row r="194" spans="1:13" ht="23.25" customHeight="1">
      <c r="A194" s="186">
        <v>3</v>
      </c>
      <c r="B194" s="187">
        <v>1</v>
      </c>
      <c r="C194" s="187">
        <v>1</v>
      </c>
      <c r="D194" s="187">
        <v>3</v>
      </c>
      <c r="E194" s="187">
        <v>1</v>
      </c>
      <c r="F194" s="189"/>
      <c r="G194" s="188" t="s">
        <v>119</v>
      </c>
      <c r="H194" s="174">
        <v>164</v>
      </c>
      <c r="I194" s="175">
        <f>SUM(I195:I198)</f>
        <v>18200</v>
      </c>
      <c r="J194" s="175">
        <f>SUM(J195:J198)</f>
        <v>0</v>
      </c>
      <c r="K194" s="175">
        <f>SUM(K195:K198)</f>
        <v>0</v>
      </c>
      <c r="L194" s="175">
        <f>SUM(L195:L198)</f>
        <v>0</v>
      </c>
      <c r="M194" s="1"/>
    </row>
    <row r="195" spans="1:13" ht="23.25" hidden="1" customHeight="1">
      <c r="A195" s="186">
        <v>3</v>
      </c>
      <c r="B195" s="187">
        <v>1</v>
      </c>
      <c r="C195" s="187">
        <v>1</v>
      </c>
      <c r="D195" s="187">
        <v>3</v>
      </c>
      <c r="E195" s="187">
        <v>1</v>
      </c>
      <c r="F195" s="189">
        <v>1</v>
      </c>
      <c r="G195" s="188" t="s">
        <v>120</v>
      </c>
      <c r="H195" s="174">
        <v>165</v>
      </c>
      <c r="I195" s="194">
        <v>0</v>
      </c>
      <c r="J195" s="194">
        <v>0</v>
      </c>
      <c r="K195" s="194">
        <v>0</v>
      </c>
      <c r="L195" s="239">
        <v>0</v>
      </c>
      <c r="M195" s="1"/>
    </row>
    <row r="196" spans="1:13" ht="29.25" customHeight="1">
      <c r="A196" s="186">
        <v>3</v>
      </c>
      <c r="B196" s="187">
        <v>1</v>
      </c>
      <c r="C196" s="187">
        <v>1</v>
      </c>
      <c r="D196" s="187">
        <v>3</v>
      </c>
      <c r="E196" s="187">
        <v>1</v>
      </c>
      <c r="F196" s="189">
        <v>2</v>
      </c>
      <c r="G196" s="188" t="s">
        <v>121</v>
      </c>
      <c r="H196" s="174">
        <v>166</v>
      </c>
      <c r="I196" s="192">
        <v>15700</v>
      </c>
      <c r="J196" s="194">
        <v>0</v>
      </c>
      <c r="K196" s="194">
        <v>0</v>
      </c>
      <c r="L196" s="194">
        <v>0</v>
      </c>
      <c r="M196" s="1"/>
    </row>
    <row r="197" spans="1:13" ht="27" hidden="1" customHeight="1">
      <c r="A197" s="186">
        <v>3</v>
      </c>
      <c r="B197" s="187">
        <v>1</v>
      </c>
      <c r="C197" s="187">
        <v>1</v>
      </c>
      <c r="D197" s="187">
        <v>3</v>
      </c>
      <c r="E197" s="187">
        <v>1</v>
      </c>
      <c r="F197" s="189">
        <v>3</v>
      </c>
      <c r="G197" s="190" t="s">
        <v>122</v>
      </c>
      <c r="H197" s="174">
        <v>167</v>
      </c>
      <c r="I197" s="192">
        <v>0</v>
      </c>
      <c r="J197" s="212">
        <v>0</v>
      </c>
      <c r="K197" s="212">
        <v>0</v>
      </c>
      <c r="L197" s="212">
        <v>0</v>
      </c>
      <c r="M197" s="1"/>
    </row>
    <row r="198" spans="1:13" ht="25.5" customHeight="1">
      <c r="A198" s="200">
        <v>3</v>
      </c>
      <c r="B198" s="201">
        <v>1</v>
      </c>
      <c r="C198" s="201">
        <v>1</v>
      </c>
      <c r="D198" s="201">
        <v>3</v>
      </c>
      <c r="E198" s="201">
        <v>1</v>
      </c>
      <c r="F198" s="203">
        <v>4</v>
      </c>
      <c r="G198" s="300" t="s">
        <v>274</v>
      </c>
      <c r="H198" s="174">
        <v>168</v>
      </c>
      <c r="I198" s="244">
        <v>2500</v>
      </c>
      <c r="J198" s="245">
        <v>0</v>
      </c>
      <c r="K198" s="194">
        <v>0</v>
      </c>
      <c r="L198" s="194">
        <v>0</v>
      </c>
      <c r="M198" s="1"/>
    </row>
    <row r="199" spans="1:13" ht="27" hidden="1" customHeight="1">
      <c r="A199" s="200">
        <v>3</v>
      </c>
      <c r="B199" s="201">
        <v>1</v>
      </c>
      <c r="C199" s="201">
        <v>1</v>
      </c>
      <c r="D199" s="201">
        <v>4</v>
      </c>
      <c r="E199" s="201"/>
      <c r="F199" s="203"/>
      <c r="G199" s="202" t="s">
        <v>123</v>
      </c>
      <c r="H199" s="174">
        <v>169</v>
      </c>
      <c r="I199" s="175">
        <f>I200</f>
        <v>0</v>
      </c>
      <c r="J199" s="220">
        <f>J200</f>
        <v>0</v>
      </c>
      <c r="K199" s="184">
        <f>K200</f>
        <v>0</v>
      </c>
      <c r="L199" s="185">
        <f>L200</f>
        <v>0</v>
      </c>
      <c r="M199" s="1"/>
    </row>
    <row r="200" spans="1:13" ht="27.75" hidden="1" customHeight="1">
      <c r="A200" s="186">
        <v>3</v>
      </c>
      <c r="B200" s="187">
        <v>1</v>
      </c>
      <c r="C200" s="187">
        <v>1</v>
      </c>
      <c r="D200" s="187">
        <v>4</v>
      </c>
      <c r="E200" s="187">
        <v>1</v>
      </c>
      <c r="F200" s="189"/>
      <c r="G200" s="202" t="s">
        <v>123</v>
      </c>
      <c r="H200" s="174">
        <v>170</v>
      </c>
      <c r="I200" s="197">
        <f>SUM(I201:I203)</f>
        <v>0</v>
      </c>
      <c r="J200" s="217">
        <f>SUM(J201:J203)</f>
        <v>0</v>
      </c>
      <c r="K200" s="176">
        <f>SUM(K201:K203)</f>
        <v>0</v>
      </c>
      <c r="L200" s="175">
        <f>SUM(L201:L203)</f>
        <v>0</v>
      </c>
      <c r="M200" s="1"/>
    </row>
    <row r="201" spans="1:13" ht="24.75" hidden="1" customHeight="1">
      <c r="A201" s="186">
        <v>3</v>
      </c>
      <c r="B201" s="187">
        <v>1</v>
      </c>
      <c r="C201" s="187">
        <v>1</v>
      </c>
      <c r="D201" s="187">
        <v>4</v>
      </c>
      <c r="E201" s="187">
        <v>1</v>
      </c>
      <c r="F201" s="189">
        <v>1</v>
      </c>
      <c r="G201" s="188" t="s">
        <v>124</v>
      </c>
      <c r="H201" s="174">
        <v>171</v>
      </c>
      <c r="I201" s="194">
        <v>0</v>
      </c>
      <c r="J201" s="194">
        <v>0</v>
      </c>
      <c r="K201" s="194">
        <v>0</v>
      </c>
      <c r="L201" s="239">
        <v>0</v>
      </c>
      <c r="M201" s="1"/>
    </row>
    <row r="202" spans="1:13" ht="25.5" hidden="1" customHeight="1">
      <c r="A202" s="181">
        <v>3</v>
      </c>
      <c r="B202" s="179">
        <v>1</v>
      </c>
      <c r="C202" s="179">
        <v>1</v>
      </c>
      <c r="D202" s="179">
        <v>4</v>
      </c>
      <c r="E202" s="179">
        <v>1</v>
      </c>
      <c r="F202" s="182">
        <v>2</v>
      </c>
      <c r="G202" s="180" t="s">
        <v>390</v>
      </c>
      <c r="H202" s="174">
        <v>172</v>
      </c>
      <c r="I202" s="192">
        <v>0</v>
      </c>
      <c r="J202" s="192">
        <v>0</v>
      </c>
      <c r="K202" s="193">
        <v>0</v>
      </c>
      <c r="L202" s="194">
        <v>0</v>
      </c>
      <c r="M202" s="1"/>
    </row>
    <row r="203" spans="1:13" ht="31.5" hidden="1" customHeight="1">
      <c r="A203" s="186">
        <v>3</v>
      </c>
      <c r="B203" s="187">
        <v>1</v>
      </c>
      <c r="C203" s="187">
        <v>1</v>
      </c>
      <c r="D203" s="187">
        <v>4</v>
      </c>
      <c r="E203" s="187">
        <v>1</v>
      </c>
      <c r="F203" s="189">
        <v>3</v>
      </c>
      <c r="G203" s="188" t="s">
        <v>125</v>
      </c>
      <c r="H203" s="174">
        <v>173</v>
      </c>
      <c r="I203" s="192">
        <v>0</v>
      </c>
      <c r="J203" s="192">
        <v>0</v>
      </c>
      <c r="K203" s="192">
        <v>0</v>
      </c>
      <c r="L203" s="194">
        <v>0</v>
      </c>
      <c r="M203" s="1"/>
    </row>
    <row r="204" spans="1:13" ht="25.5" hidden="1" customHeight="1">
      <c r="A204" s="186">
        <v>3</v>
      </c>
      <c r="B204" s="187">
        <v>1</v>
      </c>
      <c r="C204" s="187">
        <v>1</v>
      </c>
      <c r="D204" s="187">
        <v>5</v>
      </c>
      <c r="E204" s="187"/>
      <c r="F204" s="189"/>
      <c r="G204" s="188" t="s">
        <v>126</v>
      </c>
      <c r="H204" s="174">
        <v>174</v>
      </c>
      <c r="I204" s="175">
        <f t="shared" ref="I204:L205" si="19">I205</f>
        <v>0</v>
      </c>
      <c r="J204" s="217">
        <f t="shared" si="19"/>
        <v>0</v>
      </c>
      <c r="K204" s="176">
        <f t="shared" si="19"/>
        <v>0</v>
      </c>
      <c r="L204" s="175">
        <f t="shared" si="19"/>
        <v>0</v>
      </c>
      <c r="M204" s="1"/>
    </row>
    <row r="205" spans="1:13" ht="26.25" hidden="1" customHeight="1">
      <c r="A205" s="200">
        <v>3</v>
      </c>
      <c r="B205" s="201">
        <v>1</v>
      </c>
      <c r="C205" s="201">
        <v>1</v>
      </c>
      <c r="D205" s="201">
        <v>5</v>
      </c>
      <c r="E205" s="201">
        <v>1</v>
      </c>
      <c r="F205" s="203"/>
      <c r="G205" s="188" t="s">
        <v>126</v>
      </c>
      <c r="H205" s="174">
        <v>175</v>
      </c>
      <c r="I205" s="176">
        <f t="shared" si="19"/>
        <v>0</v>
      </c>
      <c r="J205" s="176">
        <f t="shared" si="19"/>
        <v>0</v>
      </c>
      <c r="K205" s="176">
        <f t="shared" si="19"/>
        <v>0</v>
      </c>
      <c r="L205" s="176">
        <f t="shared" si="19"/>
        <v>0</v>
      </c>
      <c r="M205" s="1"/>
    </row>
    <row r="206" spans="1:13" ht="27" hidden="1" customHeight="1">
      <c r="A206" s="186">
        <v>3</v>
      </c>
      <c r="B206" s="187">
        <v>1</v>
      </c>
      <c r="C206" s="187">
        <v>1</v>
      </c>
      <c r="D206" s="187">
        <v>5</v>
      </c>
      <c r="E206" s="187">
        <v>1</v>
      </c>
      <c r="F206" s="189">
        <v>1</v>
      </c>
      <c r="G206" s="188" t="s">
        <v>126</v>
      </c>
      <c r="H206" s="174">
        <v>176</v>
      </c>
      <c r="I206" s="192">
        <v>0</v>
      </c>
      <c r="J206" s="194">
        <v>0</v>
      </c>
      <c r="K206" s="194">
        <v>0</v>
      </c>
      <c r="L206" s="194">
        <v>0</v>
      </c>
      <c r="M206" s="1"/>
    </row>
    <row r="207" spans="1:13" ht="26.25" hidden="1" customHeight="1">
      <c r="A207" s="200">
        <v>3</v>
      </c>
      <c r="B207" s="201">
        <v>1</v>
      </c>
      <c r="C207" s="201">
        <v>2</v>
      </c>
      <c r="D207" s="201"/>
      <c r="E207" s="201"/>
      <c r="F207" s="203"/>
      <c r="G207" s="202" t="s">
        <v>127</v>
      </c>
      <c r="H207" s="174">
        <v>177</v>
      </c>
      <c r="I207" s="175">
        <f t="shared" ref="I207:L208" si="20">I208</f>
        <v>0</v>
      </c>
      <c r="J207" s="220">
        <f t="shared" si="20"/>
        <v>0</v>
      </c>
      <c r="K207" s="184">
        <f t="shared" si="20"/>
        <v>0</v>
      </c>
      <c r="L207" s="185">
        <f t="shared" si="20"/>
        <v>0</v>
      </c>
      <c r="M207" s="1"/>
    </row>
    <row r="208" spans="1:13" ht="25.5" hidden="1" customHeight="1">
      <c r="A208" s="186">
        <v>3</v>
      </c>
      <c r="B208" s="187">
        <v>1</v>
      </c>
      <c r="C208" s="187">
        <v>2</v>
      </c>
      <c r="D208" s="187">
        <v>1</v>
      </c>
      <c r="E208" s="187"/>
      <c r="F208" s="189"/>
      <c r="G208" s="202" t="s">
        <v>127</v>
      </c>
      <c r="H208" s="174">
        <v>178</v>
      </c>
      <c r="I208" s="197">
        <f t="shared" si="20"/>
        <v>0</v>
      </c>
      <c r="J208" s="217">
        <f t="shared" si="20"/>
        <v>0</v>
      </c>
      <c r="K208" s="176">
        <f t="shared" si="20"/>
        <v>0</v>
      </c>
      <c r="L208" s="175">
        <f t="shared" si="20"/>
        <v>0</v>
      </c>
      <c r="M208" s="1"/>
    </row>
    <row r="209" spans="1:16" ht="26.25" hidden="1" customHeight="1">
      <c r="A209" s="181">
        <v>3</v>
      </c>
      <c r="B209" s="179">
        <v>1</v>
      </c>
      <c r="C209" s="179">
        <v>2</v>
      </c>
      <c r="D209" s="179">
        <v>1</v>
      </c>
      <c r="E209" s="179">
        <v>1</v>
      </c>
      <c r="F209" s="182"/>
      <c r="G209" s="202" t="s">
        <v>127</v>
      </c>
      <c r="H209" s="174">
        <v>179</v>
      </c>
      <c r="I209" s="175">
        <f>SUM(I210:I213)</f>
        <v>0</v>
      </c>
      <c r="J209" s="219">
        <f>SUM(J210:J213)</f>
        <v>0</v>
      </c>
      <c r="K209" s="198">
        <f>SUM(K210:K213)</f>
        <v>0</v>
      </c>
      <c r="L209" s="197">
        <f>SUM(L210:L213)</f>
        <v>0</v>
      </c>
      <c r="M209" s="1"/>
    </row>
    <row r="210" spans="1:16" ht="41.25" hidden="1" customHeight="1">
      <c r="A210" s="186">
        <v>3</v>
      </c>
      <c r="B210" s="187">
        <v>1</v>
      </c>
      <c r="C210" s="187">
        <v>2</v>
      </c>
      <c r="D210" s="187">
        <v>1</v>
      </c>
      <c r="E210" s="187">
        <v>1</v>
      </c>
      <c r="F210" s="189">
        <v>2</v>
      </c>
      <c r="G210" s="188" t="s">
        <v>391</v>
      </c>
      <c r="H210" s="174">
        <v>180</v>
      </c>
      <c r="I210" s="194">
        <v>0</v>
      </c>
      <c r="J210" s="194">
        <v>0</v>
      </c>
      <c r="K210" s="194">
        <v>0</v>
      </c>
      <c r="L210" s="194">
        <v>0</v>
      </c>
      <c r="M210" s="1"/>
    </row>
    <row r="211" spans="1:16" ht="26.25" hidden="1" customHeight="1">
      <c r="A211" s="186">
        <v>3</v>
      </c>
      <c r="B211" s="187">
        <v>1</v>
      </c>
      <c r="C211" s="187">
        <v>2</v>
      </c>
      <c r="D211" s="186">
        <v>1</v>
      </c>
      <c r="E211" s="187">
        <v>1</v>
      </c>
      <c r="F211" s="189">
        <v>3</v>
      </c>
      <c r="G211" s="188" t="s">
        <v>128</v>
      </c>
      <c r="H211" s="174">
        <v>181</v>
      </c>
      <c r="I211" s="194">
        <v>0</v>
      </c>
      <c r="J211" s="194">
        <v>0</v>
      </c>
      <c r="K211" s="194">
        <v>0</v>
      </c>
      <c r="L211" s="194">
        <v>0</v>
      </c>
      <c r="M211" s="1"/>
    </row>
    <row r="212" spans="1:16" ht="27.75" hidden="1" customHeight="1">
      <c r="A212" s="186">
        <v>3</v>
      </c>
      <c r="B212" s="187">
        <v>1</v>
      </c>
      <c r="C212" s="187">
        <v>2</v>
      </c>
      <c r="D212" s="186">
        <v>1</v>
      </c>
      <c r="E212" s="187">
        <v>1</v>
      </c>
      <c r="F212" s="189">
        <v>4</v>
      </c>
      <c r="G212" s="188" t="s">
        <v>129</v>
      </c>
      <c r="H212" s="174">
        <v>182</v>
      </c>
      <c r="I212" s="194">
        <v>0</v>
      </c>
      <c r="J212" s="194">
        <v>0</v>
      </c>
      <c r="K212" s="194">
        <v>0</v>
      </c>
      <c r="L212" s="194">
        <v>0</v>
      </c>
      <c r="M212" s="1"/>
    </row>
    <row r="213" spans="1:16" ht="27" hidden="1" customHeight="1">
      <c r="A213" s="200">
        <v>3</v>
      </c>
      <c r="B213" s="209">
        <v>1</v>
      </c>
      <c r="C213" s="209">
        <v>2</v>
      </c>
      <c r="D213" s="208">
        <v>1</v>
      </c>
      <c r="E213" s="209">
        <v>1</v>
      </c>
      <c r="F213" s="210">
        <v>5</v>
      </c>
      <c r="G213" s="211" t="s">
        <v>130</v>
      </c>
      <c r="H213" s="174">
        <v>183</v>
      </c>
      <c r="I213" s="194">
        <v>0</v>
      </c>
      <c r="J213" s="194">
        <v>0</v>
      </c>
      <c r="K213" s="194">
        <v>0</v>
      </c>
      <c r="L213" s="239">
        <v>0</v>
      </c>
      <c r="M213" s="1"/>
    </row>
    <row r="214" spans="1:16" ht="29.25" hidden="1" customHeight="1">
      <c r="A214" s="186">
        <v>3</v>
      </c>
      <c r="B214" s="187">
        <v>1</v>
      </c>
      <c r="C214" s="187">
        <v>3</v>
      </c>
      <c r="D214" s="186"/>
      <c r="E214" s="187"/>
      <c r="F214" s="189"/>
      <c r="G214" s="188" t="s">
        <v>131</v>
      </c>
      <c r="H214" s="174">
        <v>184</v>
      </c>
      <c r="I214" s="175">
        <f>SUM(I215+I218)</f>
        <v>0</v>
      </c>
      <c r="J214" s="217">
        <f>SUM(J215+J218)</f>
        <v>0</v>
      </c>
      <c r="K214" s="176">
        <f>SUM(K215+K218)</f>
        <v>0</v>
      </c>
      <c r="L214" s="175">
        <f>SUM(L215+L218)</f>
        <v>0</v>
      </c>
      <c r="M214" s="1"/>
    </row>
    <row r="215" spans="1:16" ht="27.75" hidden="1" customHeight="1">
      <c r="A215" s="181">
        <v>3</v>
      </c>
      <c r="B215" s="179">
        <v>1</v>
      </c>
      <c r="C215" s="179">
        <v>3</v>
      </c>
      <c r="D215" s="181">
        <v>1</v>
      </c>
      <c r="E215" s="186"/>
      <c r="F215" s="182"/>
      <c r="G215" s="180" t="s">
        <v>132</v>
      </c>
      <c r="H215" s="174">
        <v>185</v>
      </c>
      <c r="I215" s="197">
        <f t="shared" ref="I215:L216" si="21">I216</f>
        <v>0</v>
      </c>
      <c r="J215" s="219">
        <f t="shared" si="21"/>
        <v>0</v>
      </c>
      <c r="K215" s="198">
        <f t="shared" si="21"/>
        <v>0</v>
      </c>
      <c r="L215" s="197">
        <f t="shared" si="21"/>
        <v>0</v>
      </c>
      <c r="M215" s="1"/>
    </row>
    <row r="216" spans="1:16" ht="30.75" hidden="1" customHeight="1">
      <c r="A216" s="186">
        <v>3</v>
      </c>
      <c r="B216" s="187">
        <v>1</v>
      </c>
      <c r="C216" s="187">
        <v>3</v>
      </c>
      <c r="D216" s="186">
        <v>1</v>
      </c>
      <c r="E216" s="186">
        <v>1</v>
      </c>
      <c r="F216" s="189"/>
      <c r="G216" s="180" t="s">
        <v>132</v>
      </c>
      <c r="H216" s="174">
        <v>186</v>
      </c>
      <c r="I216" s="175">
        <f t="shared" si="21"/>
        <v>0</v>
      </c>
      <c r="J216" s="217">
        <f t="shared" si="21"/>
        <v>0</v>
      </c>
      <c r="K216" s="176">
        <f t="shared" si="21"/>
        <v>0</v>
      </c>
      <c r="L216" s="175">
        <f t="shared" si="21"/>
        <v>0</v>
      </c>
      <c r="M216" s="1"/>
    </row>
    <row r="217" spans="1:16" ht="27.75" hidden="1" customHeight="1">
      <c r="A217" s="186">
        <v>3</v>
      </c>
      <c r="B217" s="188">
        <v>1</v>
      </c>
      <c r="C217" s="186">
        <v>3</v>
      </c>
      <c r="D217" s="187">
        <v>1</v>
      </c>
      <c r="E217" s="187">
        <v>1</v>
      </c>
      <c r="F217" s="189">
        <v>1</v>
      </c>
      <c r="G217" s="180" t="s">
        <v>132</v>
      </c>
      <c r="H217" s="174">
        <v>187</v>
      </c>
      <c r="I217" s="239">
        <v>0</v>
      </c>
      <c r="J217" s="239">
        <v>0</v>
      </c>
      <c r="K217" s="239">
        <v>0</v>
      </c>
      <c r="L217" s="239">
        <v>0</v>
      </c>
      <c r="M217" s="1"/>
    </row>
    <row r="218" spans="1:16" ht="30.75" hidden="1" customHeight="1">
      <c r="A218" s="186">
        <v>3</v>
      </c>
      <c r="B218" s="188">
        <v>1</v>
      </c>
      <c r="C218" s="186">
        <v>3</v>
      </c>
      <c r="D218" s="187">
        <v>2</v>
      </c>
      <c r="E218" s="187"/>
      <c r="F218" s="189"/>
      <c r="G218" s="188" t="s">
        <v>133</v>
      </c>
      <c r="H218" s="174">
        <v>188</v>
      </c>
      <c r="I218" s="175">
        <f>I219</f>
        <v>0</v>
      </c>
      <c r="J218" s="217">
        <f>J219</f>
        <v>0</v>
      </c>
      <c r="K218" s="176">
        <f>K219</f>
        <v>0</v>
      </c>
      <c r="L218" s="175">
        <f>L219</f>
        <v>0</v>
      </c>
      <c r="M218" s="1"/>
    </row>
    <row r="219" spans="1:16" ht="27" hidden="1" customHeight="1">
      <c r="A219" s="181">
        <v>3</v>
      </c>
      <c r="B219" s="180">
        <v>1</v>
      </c>
      <c r="C219" s="181">
        <v>3</v>
      </c>
      <c r="D219" s="179">
        <v>2</v>
      </c>
      <c r="E219" s="179">
        <v>1</v>
      </c>
      <c r="F219" s="182"/>
      <c r="G219" s="188" t="s">
        <v>133</v>
      </c>
      <c r="H219" s="174">
        <v>189</v>
      </c>
      <c r="I219" s="175">
        <f t="shared" ref="I219:P219" si="22">SUM(I220:I225)</f>
        <v>0</v>
      </c>
      <c r="J219" s="175">
        <f t="shared" si="22"/>
        <v>0</v>
      </c>
      <c r="K219" s="175">
        <f t="shared" si="22"/>
        <v>0</v>
      </c>
      <c r="L219" s="175">
        <f t="shared" si="22"/>
        <v>0</v>
      </c>
      <c r="M219" s="246">
        <f t="shared" si="22"/>
        <v>0</v>
      </c>
      <c r="N219" s="246">
        <f t="shared" si="22"/>
        <v>0</v>
      </c>
      <c r="O219" s="246">
        <f t="shared" si="22"/>
        <v>0</v>
      </c>
      <c r="P219" s="246">
        <f t="shared" si="22"/>
        <v>0</v>
      </c>
    </row>
    <row r="220" spans="1:16" ht="24.75" hidden="1" customHeight="1">
      <c r="A220" s="186">
        <v>3</v>
      </c>
      <c r="B220" s="188">
        <v>1</v>
      </c>
      <c r="C220" s="186">
        <v>3</v>
      </c>
      <c r="D220" s="187">
        <v>2</v>
      </c>
      <c r="E220" s="187">
        <v>1</v>
      </c>
      <c r="F220" s="189">
        <v>1</v>
      </c>
      <c r="G220" s="188" t="s">
        <v>134</v>
      </c>
      <c r="H220" s="174">
        <v>190</v>
      </c>
      <c r="I220" s="194">
        <v>0</v>
      </c>
      <c r="J220" s="194">
        <v>0</v>
      </c>
      <c r="K220" s="194">
        <v>0</v>
      </c>
      <c r="L220" s="239">
        <v>0</v>
      </c>
      <c r="M220" s="1"/>
    </row>
    <row r="221" spans="1:16" ht="26.25" hidden="1" customHeight="1">
      <c r="A221" s="186">
        <v>3</v>
      </c>
      <c r="B221" s="188">
        <v>1</v>
      </c>
      <c r="C221" s="186">
        <v>3</v>
      </c>
      <c r="D221" s="187">
        <v>2</v>
      </c>
      <c r="E221" s="187">
        <v>1</v>
      </c>
      <c r="F221" s="189">
        <v>2</v>
      </c>
      <c r="G221" s="188" t="s">
        <v>135</v>
      </c>
      <c r="H221" s="174">
        <v>191</v>
      </c>
      <c r="I221" s="194">
        <v>0</v>
      </c>
      <c r="J221" s="194">
        <v>0</v>
      </c>
      <c r="K221" s="194">
        <v>0</v>
      </c>
      <c r="L221" s="194">
        <v>0</v>
      </c>
      <c r="M221" s="1"/>
    </row>
    <row r="222" spans="1:16" ht="26.25" hidden="1" customHeight="1">
      <c r="A222" s="186">
        <v>3</v>
      </c>
      <c r="B222" s="188">
        <v>1</v>
      </c>
      <c r="C222" s="186">
        <v>3</v>
      </c>
      <c r="D222" s="187">
        <v>2</v>
      </c>
      <c r="E222" s="187">
        <v>1</v>
      </c>
      <c r="F222" s="189">
        <v>3</v>
      </c>
      <c r="G222" s="188" t="s">
        <v>136</v>
      </c>
      <c r="H222" s="174">
        <v>192</v>
      </c>
      <c r="I222" s="194">
        <v>0</v>
      </c>
      <c r="J222" s="194">
        <v>0</v>
      </c>
      <c r="K222" s="194">
        <v>0</v>
      </c>
      <c r="L222" s="194">
        <v>0</v>
      </c>
      <c r="M222" s="1"/>
    </row>
    <row r="223" spans="1:16" ht="27.75" hidden="1" customHeight="1">
      <c r="A223" s="186">
        <v>3</v>
      </c>
      <c r="B223" s="188">
        <v>1</v>
      </c>
      <c r="C223" s="186">
        <v>3</v>
      </c>
      <c r="D223" s="187">
        <v>2</v>
      </c>
      <c r="E223" s="187">
        <v>1</v>
      </c>
      <c r="F223" s="189">
        <v>4</v>
      </c>
      <c r="G223" s="188" t="s">
        <v>392</v>
      </c>
      <c r="H223" s="174">
        <v>193</v>
      </c>
      <c r="I223" s="194">
        <v>0</v>
      </c>
      <c r="J223" s="194">
        <v>0</v>
      </c>
      <c r="K223" s="194">
        <v>0</v>
      </c>
      <c r="L223" s="239">
        <v>0</v>
      </c>
      <c r="M223" s="1"/>
    </row>
    <row r="224" spans="1:16" ht="29.25" hidden="1" customHeight="1">
      <c r="A224" s="186">
        <v>3</v>
      </c>
      <c r="B224" s="188">
        <v>1</v>
      </c>
      <c r="C224" s="186">
        <v>3</v>
      </c>
      <c r="D224" s="187">
        <v>2</v>
      </c>
      <c r="E224" s="187">
        <v>1</v>
      </c>
      <c r="F224" s="189">
        <v>5</v>
      </c>
      <c r="G224" s="180" t="s">
        <v>137</v>
      </c>
      <c r="H224" s="174">
        <v>194</v>
      </c>
      <c r="I224" s="194">
        <v>0</v>
      </c>
      <c r="J224" s="194">
        <v>0</v>
      </c>
      <c r="K224" s="194">
        <v>0</v>
      </c>
      <c r="L224" s="194">
        <v>0</v>
      </c>
      <c r="M224" s="1"/>
    </row>
    <row r="225" spans="1:13" ht="25.5" hidden="1" customHeight="1">
      <c r="A225" s="186">
        <v>3</v>
      </c>
      <c r="B225" s="188">
        <v>1</v>
      </c>
      <c r="C225" s="186">
        <v>3</v>
      </c>
      <c r="D225" s="187">
        <v>2</v>
      </c>
      <c r="E225" s="187">
        <v>1</v>
      </c>
      <c r="F225" s="189">
        <v>6</v>
      </c>
      <c r="G225" s="180" t="s">
        <v>133</v>
      </c>
      <c r="H225" s="174">
        <v>195</v>
      </c>
      <c r="I225" s="194">
        <v>0</v>
      </c>
      <c r="J225" s="194">
        <v>0</v>
      </c>
      <c r="K225" s="194">
        <v>0</v>
      </c>
      <c r="L225" s="239">
        <v>0</v>
      </c>
      <c r="M225" s="1"/>
    </row>
    <row r="226" spans="1:13" ht="27" hidden="1" customHeight="1">
      <c r="A226" s="181">
        <v>3</v>
      </c>
      <c r="B226" s="179">
        <v>1</v>
      </c>
      <c r="C226" s="179">
        <v>4</v>
      </c>
      <c r="D226" s="179"/>
      <c r="E226" s="179"/>
      <c r="F226" s="182"/>
      <c r="G226" s="180" t="s">
        <v>138</v>
      </c>
      <c r="H226" s="174">
        <v>196</v>
      </c>
      <c r="I226" s="197">
        <f t="shared" ref="I226:L228" si="23">I227</f>
        <v>0</v>
      </c>
      <c r="J226" s="219">
        <f t="shared" si="23"/>
        <v>0</v>
      </c>
      <c r="K226" s="198">
        <f t="shared" si="23"/>
        <v>0</v>
      </c>
      <c r="L226" s="198">
        <f t="shared" si="23"/>
        <v>0</v>
      </c>
      <c r="M226" s="1"/>
    </row>
    <row r="227" spans="1:13" ht="27" hidden="1" customHeight="1">
      <c r="A227" s="200">
        <v>3</v>
      </c>
      <c r="B227" s="209">
        <v>1</v>
      </c>
      <c r="C227" s="209">
        <v>4</v>
      </c>
      <c r="D227" s="209">
        <v>1</v>
      </c>
      <c r="E227" s="209"/>
      <c r="F227" s="210"/>
      <c r="G227" s="180" t="s">
        <v>138</v>
      </c>
      <c r="H227" s="174">
        <v>197</v>
      </c>
      <c r="I227" s="204">
        <f t="shared" si="23"/>
        <v>0</v>
      </c>
      <c r="J227" s="231">
        <f t="shared" si="23"/>
        <v>0</v>
      </c>
      <c r="K227" s="205">
        <f t="shared" si="23"/>
        <v>0</v>
      </c>
      <c r="L227" s="205">
        <f t="shared" si="23"/>
        <v>0</v>
      </c>
      <c r="M227" s="1"/>
    </row>
    <row r="228" spans="1:13" ht="27.75" hidden="1" customHeight="1">
      <c r="A228" s="186">
        <v>3</v>
      </c>
      <c r="B228" s="187">
        <v>1</v>
      </c>
      <c r="C228" s="187">
        <v>4</v>
      </c>
      <c r="D228" s="187">
        <v>1</v>
      </c>
      <c r="E228" s="187">
        <v>1</v>
      </c>
      <c r="F228" s="189"/>
      <c r="G228" s="180" t="s">
        <v>139</v>
      </c>
      <c r="H228" s="174">
        <v>198</v>
      </c>
      <c r="I228" s="175">
        <f t="shared" si="23"/>
        <v>0</v>
      </c>
      <c r="J228" s="217">
        <f t="shared" si="23"/>
        <v>0</v>
      </c>
      <c r="K228" s="176">
        <f t="shared" si="23"/>
        <v>0</v>
      </c>
      <c r="L228" s="176">
        <f t="shared" si="23"/>
        <v>0</v>
      </c>
      <c r="M228" s="1"/>
    </row>
    <row r="229" spans="1:13" ht="27" hidden="1" customHeight="1">
      <c r="A229" s="190">
        <v>3</v>
      </c>
      <c r="B229" s="186">
        <v>1</v>
      </c>
      <c r="C229" s="187">
        <v>4</v>
      </c>
      <c r="D229" s="187">
        <v>1</v>
      </c>
      <c r="E229" s="187">
        <v>1</v>
      </c>
      <c r="F229" s="189">
        <v>1</v>
      </c>
      <c r="G229" s="180" t="s">
        <v>139</v>
      </c>
      <c r="H229" s="174">
        <v>199</v>
      </c>
      <c r="I229" s="194">
        <v>0</v>
      </c>
      <c r="J229" s="194">
        <v>0</v>
      </c>
      <c r="K229" s="194">
        <v>0</v>
      </c>
      <c r="L229" s="194">
        <v>0</v>
      </c>
      <c r="M229" s="1"/>
    </row>
    <row r="230" spans="1:13" ht="26.25" hidden="1" customHeight="1">
      <c r="A230" s="190">
        <v>3</v>
      </c>
      <c r="B230" s="187">
        <v>1</v>
      </c>
      <c r="C230" s="187">
        <v>5</v>
      </c>
      <c r="D230" s="187"/>
      <c r="E230" s="187"/>
      <c r="F230" s="189"/>
      <c r="G230" s="188" t="s">
        <v>393</v>
      </c>
      <c r="H230" s="174">
        <v>200</v>
      </c>
      <c r="I230" s="175">
        <f t="shared" ref="I230:L231" si="24">I231</f>
        <v>0</v>
      </c>
      <c r="J230" s="175">
        <f t="shared" si="24"/>
        <v>0</v>
      </c>
      <c r="K230" s="175">
        <f t="shared" si="24"/>
        <v>0</v>
      </c>
      <c r="L230" s="175">
        <f t="shared" si="24"/>
        <v>0</v>
      </c>
      <c r="M230" s="1"/>
    </row>
    <row r="231" spans="1:13" ht="30" hidden="1" customHeight="1">
      <c r="A231" s="190">
        <v>3</v>
      </c>
      <c r="B231" s="187">
        <v>1</v>
      </c>
      <c r="C231" s="187">
        <v>5</v>
      </c>
      <c r="D231" s="187">
        <v>1</v>
      </c>
      <c r="E231" s="187"/>
      <c r="F231" s="189"/>
      <c r="G231" s="188" t="s">
        <v>393</v>
      </c>
      <c r="H231" s="174">
        <v>201</v>
      </c>
      <c r="I231" s="175">
        <f t="shared" si="24"/>
        <v>0</v>
      </c>
      <c r="J231" s="175">
        <f t="shared" si="24"/>
        <v>0</v>
      </c>
      <c r="K231" s="175">
        <f t="shared" si="24"/>
        <v>0</v>
      </c>
      <c r="L231" s="175">
        <f t="shared" si="24"/>
        <v>0</v>
      </c>
      <c r="M231" s="1"/>
    </row>
    <row r="232" spans="1:13" ht="27" hidden="1" customHeight="1">
      <c r="A232" s="190">
        <v>3</v>
      </c>
      <c r="B232" s="187">
        <v>1</v>
      </c>
      <c r="C232" s="187">
        <v>5</v>
      </c>
      <c r="D232" s="187">
        <v>1</v>
      </c>
      <c r="E232" s="187">
        <v>1</v>
      </c>
      <c r="F232" s="189"/>
      <c r="G232" s="188" t="s">
        <v>393</v>
      </c>
      <c r="H232" s="174">
        <v>202</v>
      </c>
      <c r="I232" s="175">
        <f>SUM(I233:I235)</f>
        <v>0</v>
      </c>
      <c r="J232" s="175">
        <f>SUM(J233:J235)</f>
        <v>0</v>
      </c>
      <c r="K232" s="175">
        <f>SUM(K233:K235)</f>
        <v>0</v>
      </c>
      <c r="L232" s="175">
        <f>SUM(L233:L235)</f>
        <v>0</v>
      </c>
      <c r="M232" s="1"/>
    </row>
    <row r="233" spans="1:13" ht="31.5" hidden="1" customHeight="1">
      <c r="A233" s="190">
        <v>3</v>
      </c>
      <c r="B233" s="187">
        <v>1</v>
      </c>
      <c r="C233" s="187">
        <v>5</v>
      </c>
      <c r="D233" s="187">
        <v>1</v>
      </c>
      <c r="E233" s="187">
        <v>1</v>
      </c>
      <c r="F233" s="189">
        <v>1</v>
      </c>
      <c r="G233" s="241" t="s">
        <v>140</v>
      </c>
      <c r="H233" s="174">
        <v>203</v>
      </c>
      <c r="I233" s="194">
        <v>0</v>
      </c>
      <c r="J233" s="194">
        <v>0</v>
      </c>
      <c r="K233" s="194">
        <v>0</v>
      </c>
      <c r="L233" s="194">
        <v>0</v>
      </c>
      <c r="M233" s="1"/>
    </row>
    <row r="234" spans="1:13" ht="25.5" hidden="1" customHeight="1">
      <c r="A234" s="190">
        <v>3</v>
      </c>
      <c r="B234" s="187">
        <v>1</v>
      </c>
      <c r="C234" s="187">
        <v>5</v>
      </c>
      <c r="D234" s="187">
        <v>1</v>
      </c>
      <c r="E234" s="187">
        <v>1</v>
      </c>
      <c r="F234" s="189">
        <v>2</v>
      </c>
      <c r="G234" s="241" t="s">
        <v>141</v>
      </c>
      <c r="H234" s="174">
        <v>204</v>
      </c>
      <c r="I234" s="194">
        <v>0</v>
      </c>
      <c r="J234" s="194">
        <v>0</v>
      </c>
      <c r="K234" s="194">
        <v>0</v>
      </c>
      <c r="L234" s="194">
        <v>0</v>
      </c>
      <c r="M234" s="1"/>
    </row>
    <row r="235" spans="1:13" ht="28.5" hidden="1" customHeight="1">
      <c r="A235" s="190">
        <v>3</v>
      </c>
      <c r="B235" s="187">
        <v>1</v>
      </c>
      <c r="C235" s="187">
        <v>5</v>
      </c>
      <c r="D235" s="187">
        <v>1</v>
      </c>
      <c r="E235" s="187">
        <v>1</v>
      </c>
      <c r="F235" s="189">
        <v>3</v>
      </c>
      <c r="G235" s="241" t="s">
        <v>142</v>
      </c>
      <c r="H235" s="174">
        <v>205</v>
      </c>
      <c r="I235" s="194">
        <v>0</v>
      </c>
      <c r="J235" s="194">
        <v>0</v>
      </c>
      <c r="K235" s="194">
        <v>0</v>
      </c>
      <c r="L235" s="194">
        <v>0</v>
      </c>
      <c r="M235" s="1"/>
    </row>
    <row r="236" spans="1:13" ht="41.25" hidden="1" customHeight="1">
      <c r="A236" s="170">
        <v>3</v>
      </c>
      <c r="B236" s="171">
        <v>2</v>
      </c>
      <c r="C236" s="171"/>
      <c r="D236" s="171"/>
      <c r="E236" s="171"/>
      <c r="F236" s="173"/>
      <c r="G236" s="172" t="s">
        <v>394</v>
      </c>
      <c r="H236" s="174">
        <v>206</v>
      </c>
      <c r="I236" s="175">
        <f>SUM(I237+I269)</f>
        <v>0</v>
      </c>
      <c r="J236" s="217">
        <f>SUM(J237+J269)</f>
        <v>0</v>
      </c>
      <c r="K236" s="176">
        <f>SUM(K237+K269)</f>
        <v>0</v>
      </c>
      <c r="L236" s="176">
        <f>SUM(L237+L269)</f>
        <v>0</v>
      </c>
      <c r="M236" s="1"/>
    </row>
    <row r="237" spans="1:13" ht="26.25" hidden="1" customHeight="1">
      <c r="A237" s="200">
        <v>3</v>
      </c>
      <c r="B237" s="208">
        <v>2</v>
      </c>
      <c r="C237" s="209">
        <v>1</v>
      </c>
      <c r="D237" s="209"/>
      <c r="E237" s="209"/>
      <c r="F237" s="210"/>
      <c r="G237" s="211" t="s">
        <v>347</v>
      </c>
      <c r="H237" s="174">
        <v>207</v>
      </c>
      <c r="I237" s="204">
        <f>SUM(I238+I247+I251+I255+I259+I262+I265)</f>
        <v>0</v>
      </c>
      <c r="J237" s="231">
        <f>SUM(J238+J247+J251+J255+J259+J262+J265)</f>
        <v>0</v>
      </c>
      <c r="K237" s="205">
        <f>SUM(K238+K247+K251+K255+K259+K262+K265)</f>
        <v>0</v>
      </c>
      <c r="L237" s="205">
        <f>SUM(L238+L247+L251+L255+L259+L262+L265)</f>
        <v>0</v>
      </c>
      <c r="M237" s="1"/>
    </row>
    <row r="238" spans="1:13" ht="30" hidden="1" customHeight="1">
      <c r="A238" s="186">
        <v>3</v>
      </c>
      <c r="B238" s="187">
        <v>2</v>
      </c>
      <c r="C238" s="187">
        <v>1</v>
      </c>
      <c r="D238" s="187">
        <v>1</v>
      </c>
      <c r="E238" s="187"/>
      <c r="F238" s="189"/>
      <c r="G238" s="188" t="s">
        <v>143</v>
      </c>
      <c r="H238" s="174">
        <v>208</v>
      </c>
      <c r="I238" s="204">
        <f>I239</f>
        <v>0</v>
      </c>
      <c r="J238" s="204">
        <f>J239</f>
        <v>0</v>
      </c>
      <c r="K238" s="204">
        <f>K239</f>
        <v>0</v>
      </c>
      <c r="L238" s="204">
        <f>L239</f>
        <v>0</v>
      </c>
      <c r="M238" s="1"/>
    </row>
    <row r="239" spans="1:13" ht="27" hidden="1" customHeight="1">
      <c r="A239" s="186">
        <v>3</v>
      </c>
      <c r="B239" s="186">
        <v>2</v>
      </c>
      <c r="C239" s="187">
        <v>1</v>
      </c>
      <c r="D239" s="187">
        <v>1</v>
      </c>
      <c r="E239" s="187">
        <v>1</v>
      </c>
      <c r="F239" s="189"/>
      <c r="G239" s="188" t="s">
        <v>144</v>
      </c>
      <c r="H239" s="174">
        <v>209</v>
      </c>
      <c r="I239" s="175">
        <f>SUM(I240:I240)</f>
        <v>0</v>
      </c>
      <c r="J239" s="217">
        <f>SUM(J240:J240)</f>
        <v>0</v>
      </c>
      <c r="K239" s="176">
        <f>SUM(K240:K240)</f>
        <v>0</v>
      </c>
      <c r="L239" s="176">
        <f>SUM(L240:L240)</f>
        <v>0</v>
      </c>
      <c r="M239" s="1"/>
    </row>
    <row r="240" spans="1:13" ht="25.5" hidden="1" customHeight="1">
      <c r="A240" s="200">
        <v>3</v>
      </c>
      <c r="B240" s="200">
        <v>2</v>
      </c>
      <c r="C240" s="209">
        <v>1</v>
      </c>
      <c r="D240" s="209">
        <v>1</v>
      </c>
      <c r="E240" s="209">
        <v>1</v>
      </c>
      <c r="F240" s="210">
        <v>1</v>
      </c>
      <c r="G240" s="211" t="s">
        <v>144</v>
      </c>
      <c r="H240" s="174">
        <v>210</v>
      </c>
      <c r="I240" s="194">
        <v>0</v>
      </c>
      <c r="J240" s="194">
        <v>0</v>
      </c>
      <c r="K240" s="194">
        <v>0</v>
      </c>
      <c r="L240" s="194">
        <v>0</v>
      </c>
      <c r="M240" s="1"/>
    </row>
    <row r="241" spans="1:13" ht="25.5" hidden="1" customHeight="1">
      <c r="A241" s="200">
        <v>3</v>
      </c>
      <c r="B241" s="209">
        <v>2</v>
      </c>
      <c r="C241" s="209">
        <v>1</v>
      </c>
      <c r="D241" s="209">
        <v>1</v>
      </c>
      <c r="E241" s="209">
        <v>2</v>
      </c>
      <c r="F241" s="210"/>
      <c r="G241" s="211" t="s">
        <v>145</v>
      </c>
      <c r="H241" s="174">
        <v>211</v>
      </c>
      <c r="I241" s="175">
        <f>SUM(I242:I243)</f>
        <v>0</v>
      </c>
      <c r="J241" s="175">
        <f>SUM(J242:J243)</f>
        <v>0</v>
      </c>
      <c r="K241" s="175">
        <f>SUM(K242:K243)</f>
        <v>0</v>
      </c>
      <c r="L241" s="175">
        <f>SUM(L242:L243)</f>
        <v>0</v>
      </c>
      <c r="M241" s="1"/>
    </row>
    <row r="242" spans="1:13" ht="24.75" hidden="1" customHeight="1">
      <c r="A242" s="200">
        <v>3</v>
      </c>
      <c r="B242" s="209">
        <v>2</v>
      </c>
      <c r="C242" s="209">
        <v>1</v>
      </c>
      <c r="D242" s="209">
        <v>1</v>
      </c>
      <c r="E242" s="209">
        <v>2</v>
      </c>
      <c r="F242" s="210">
        <v>1</v>
      </c>
      <c r="G242" s="211" t="s">
        <v>146</v>
      </c>
      <c r="H242" s="174">
        <v>212</v>
      </c>
      <c r="I242" s="194">
        <v>0</v>
      </c>
      <c r="J242" s="194">
        <v>0</v>
      </c>
      <c r="K242" s="194">
        <v>0</v>
      </c>
      <c r="L242" s="194">
        <v>0</v>
      </c>
      <c r="M242" s="1"/>
    </row>
    <row r="243" spans="1:13" ht="25.5" hidden="1" customHeight="1">
      <c r="A243" s="200">
        <v>3</v>
      </c>
      <c r="B243" s="209">
        <v>2</v>
      </c>
      <c r="C243" s="209">
        <v>1</v>
      </c>
      <c r="D243" s="209">
        <v>1</v>
      </c>
      <c r="E243" s="209">
        <v>2</v>
      </c>
      <c r="F243" s="210">
        <v>2</v>
      </c>
      <c r="G243" s="211" t="s">
        <v>147</v>
      </c>
      <c r="H243" s="174">
        <v>213</v>
      </c>
      <c r="I243" s="194">
        <v>0</v>
      </c>
      <c r="J243" s="194">
        <v>0</v>
      </c>
      <c r="K243" s="194">
        <v>0</v>
      </c>
      <c r="L243" s="194">
        <v>0</v>
      </c>
      <c r="M243" s="1"/>
    </row>
    <row r="244" spans="1:13" ht="25.5" hidden="1" customHeight="1">
      <c r="A244" s="200">
        <v>3</v>
      </c>
      <c r="B244" s="209">
        <v>2</v>
      </c>
      <c r="C244" s="209">
        <v>1</v>
      </c>
      <c r="D244" s="209">
        <v>1</v>
      </c>
      <c r="E244" s="209">
        <v>3</v>
      </c>
      <c r="F244" s="247"/>
      <c r="G244" s="211" t="s">
        <v>148</v>
      </c>
      <c r="H244" s="174">
        <v>214</v>
      </c>
      <c r="I244" s="175">
        <f>SUM(I245:I246)</f>
        <v>0</v>
      </c>
      <c r="J244" s="175">
        <f>SUM(J245:J246)</f>
        <v>0</v>
      </c>
      <c r="K244" s="175">
        <f>SUM(K245:K246)</f>
        <v>0</v>
      </c>
      <c r="L244" s="175">
        <f>SUM(L245:L246)</f>
        <v>0</v>
      </c>
      <c r="M244" s="1"/>
    </row>
    <row r="245" spans="1:13" ht="29.25" hidden="1" customHeight="1">
      <c r="A245" s="200">
        <v>3</v>
      </c>
      <c r="B245" s="209">
        <v>2</v>
      </c>
      <c r="C245" s="209">
        <v>1</v>
      </c>
      <c r="D245" s="209">
        <v>1</v>
      </c>
      <c r="E245" s="209">
        <v>3</v>
      </c>
      <c r="F245" s="210">
        <v>1</v>
      </c>
      <c r="G245" s="211" t="s">
        <v>149</v>
      </c>
      <c r="H245" s="174">
        <v>215</v>
      </c>
      <c r="I245" s="194">
        <v>0</v>
      </c>
      <c r="J245" s="194">
        <v>0</v>
      </c>
      <c r="K245" s="194">
        <v>0</v>
      </c>
      <c r="L245" s="194">
        <v>0</v>
      </c>
      <c r="M245" s="1"/>
    </row>
    <row r="246" spans="1:13" ht="25.5" hidden="1" customHeight="1">
      <c r="A246" s="200">
        <v>3</v>
      </c>
      <c r="B246" s="209">
        <v>2</v>
      </c>
      <c r="C246" s="209">
        <v>1</v>
      </c>
      <c r="D246" s="209">
        <v>1</v>
      </c>
      <c r="E246" s="209">
        <v>3</v>
      </c>
      <c r="F246" s="210">
        <v>2</v>
      </c>
      <c r="G246" s="211" t="s">
        <v>150</v>
      </c>
      <c r="H246" s="174">
        <v>216</v>
      </c>
      <c r="I246" s="194">
        <v>0</v>
      </c>
      <c r="J246" s="194">
        <v>0</v>
      </c>
      <c r="K246" s="194">
        <v>0</v>
      </c>
      <c r="L246" s="194">
        <v>0</v>
      </c>
      <c r="M246" s="1"/>
    </row>
    <row r="247" spans="1:13" ht="27" hidden="1" customHeight="1">
      <c r="A247" s="186">
        <v>3</v>
      </c>
      <c r="B247" s="187">
        <v>2</v>
      </c>
      <c r="C247" s="187">
        <v>1</v>
      </c>
      <c r="D247" s="187">
        <v>2</v>
      </c>
      <c r="E247" s="187"/>
      <c r="F247" s="189"/>
      <c r="G247" s="188" t="s">
        <v>351</v>
      </c>
      <c r="H247" s="174">
        <v>217</v>
      </c>
      <c r="I247" s="175">
        <f>I248</f>
        <v>0</v>
      </c>
      <c r="J247" s="175">
        <f>J248</f>
        <v>0</v>
      </c>
      <c r="K247" s="175">
        <f>K248</f>
        <v>0</v>
      </c>
      <c r="L247" s="175">
        <f>L248</f>
        <v>0</v>
      </c>
      <c r="M247" s="1"/>
    </row>
    <row r="248" spans="1:13" ht="27.75" hidden="1" customHeight="1">
      <c r="A248" s="186">
        <v>3</v>
      </c>
      <c r="B248" s="187">
        <v>2</v>
      </c>
      <c r="C248" s="187">
        <v>1</v>
      </c>
      <c r="D248" s="187">
        <v>2</v>
      </c>
      <c r="E248" s="187">
        <v>1</v>
      </c>
      <c r="F248" s="189"/>
      <c r="G248" s="188" t="s">
        <v>351</v>
      </c>
      <c r="H248" s="174">
        <v>218</v>
      </c>
      <c r="I248" s="175">
        <f>SUM(I249:I250)</f>
        <v>0</v>
      </c>
      <c r="J248" s="217">
        <f>SUM(J249:J250)</f>
        <v>0</v>
      </c>
      <c r="K248" s="176">
        <f>SUM(K249:K250)</f>
        <v>0</v>
      </c>
      <c r="L248" s="176">
        <f>SUM(L249:L250)</f>
        <v>0</v>
      </c>
      <c r="M248" s="1"/>
    </row>
    <row r="249" spans="1:13" ht="27" hidden="1" customHeight="1">
      <c r="A249" s="200">
        <v>3</v>
      </c>
      <c r="B249" s="208">
        <v>2</v>
      </c>
      <c r="C249" s="209">
        <v>1</v>
      </c>
      <c r="D249" s="209">
        <v>2</v>
      </c>
      <c r="E249" s="209">
        <v>1</v>
      </c>
      <c r="F249" s="210">
        <v>1</v>
      </c>
      <c r="G249" s="211" t="s">
        <v>151</v>
      </c>
      <c r="H249" s="174">
        <v>219</v>
      </c>
      <c r="I249" s="194">
        <v>0</v>
      </c>
      <c r="J249" s="194">
        <v>0</v>
      </c>
      <c r="K249" s="194">
        <v>0</v>
      </c>
      <c r="L249" s="194">
        <v>0</v>
      </c>
      <c r="M249" s="1"/>
    </row>
    <row r="250" spans="1:13" ht="25.5" hidden="1" customHeight="1">
      <c r="A250" s="186">
        <v>3</v>
      </c>
      <c r="B250" s="187">
        <v>2</v>
      </c>
      <c r="C250" s="187">
        <v>1</v>
      </c>
      <c r="D250" s="187">
        <v>2</v>
      </c>
      <c r="E250" s="187">
        <v>1</v>
      </c>
      <c r="F250" s="189">
        <v>2</v>
      </c>
      <c r="G250" s="188" t="s">
        <v>152</v>
      </c>
      <c r="H250" s="174">
        <v>220</v>
      </c>
      <c r="I250" s="194">
        <v>0</v>
      </c>
      <c r="J250" s="194">
        <v>0</v>
      </c>
      <c r="K250" s="194">
        <v>0</v>
      </c>
      <c r="L250" s="194">
        <v>0</v>
      </c>
      <c r="M250" s="1"/>
    </row>
    <row r="251" spans="1:13" ht="26.25" hidden="1" customHeight="1">
      <c r="A251" s="181">
        <v>3</v>
      </c>
      <c r="B251" s="179">
        <v>2</v>
      </c>
      <c r="C251" s="179">
        <v>1</v>
      </c>
      <c r="D251" s="179">
        <v>3</v>
      </c>
      <c r="E251" s="179"/>
      <c r="F251" s="182"/>
      <c r="G251" s="180" t="s">
        <v>153</v>
      </c>
      <c r="H251" s="174">
        <v>221</v>
      </c>
      <c r="I251" s="197">
        <f>I252</f>
        <v>0</v>
      </c>
      <c r="J251" s="219">
        <f>J252</f>
        <v>0</v>
      </c>
      <c r="K251" s="198">
        <f>K252</f>
        <v>0</v>
      </c>
      <c r="L251" s="198">
        <f>L252</f>
        <v>0</v>
      </c>
      <c r="M251" s="1"/>
    </row>
    <row r="252" spans="1:13" ht="29.25" hidden="1" customHeight="1">
      <c r="A252" s="186">
        <v>3</v>
      </c>
      <c r="B252" s="187">
        <v>2</v>
      </c>
      <c r="C252" s="187">
        <v>1</v>
      </c>
      <c r="D252" s="187">
        <v>3</v>
      </c>
      <c r="E252" s="187">
        <v>1</v>
      </c>
      <c r="F252" s="189"/>
      <c r="G252" s="180" t="s">
        <v>153</v>
      </c>
      <c r="H252" s="174">
        <v>222</v>
      </c>
      <c r="I252" s="175">
        <f>I253+I254</f>
        <v>0</v>
      </c>
      <c r="J252" s="175">
        <f>J253+J254</f>
        <v>0</v>
      </c>
      <c r="K252" s="175">
        <f>K253+K254</f>
        <v>0</v>
      </c>
      <c r="L252" s="175">
        <f>L253+L254</f>
        <v>0</v>
      </c>
      <c r="M252" s="1"/>
    </row>
    <row r="253" spans="1:13" ht="30" hidden="1" customHeight="1">
      <c r="A253" s="186">
        <v>3</v>
      </c>
      <c r="B253" s="187">
        <v>2</v>
      </c>
      <c r="C253" s="187">
        <v>1</v>
      </c>
      <c r="D253" s="187">
        <v>3</v>
      </c>
      <c r="E253" s="187">
        <v>1</v>
      </c>
      <c r="F253" s="189">
        <v>1</v>
      </c>
      <c r="G253" s="188" t="s">
        <v>154</v>
      </c>
      <c r="H253" s="174">
        <v>223</v>
      </c>
      <c r="I253" s="194">
        <v>0</v>
      </c>
      <c r="J253" s="194">
        <v>0</v>
      </c>
      <c r="K253" s="194">
        <v>0</v>
      </c>
      <c r="L253" s="194">
        <v>0</v>
      </c>
      <c r="M253" s="1"/>
    </row>
    <row r="254" spans="1:13" ht="27.75" hidden="1" customHeight="1">
      <c r="A254" s="186">
        <v>3</v>
      </c>
      <c r="B254" s="187">
        <v>2</v>
      </c>
      <c r="C254" s="187">
        <v>1</v>
      </c>
      <c r="D254" s="187">
        <v>3</v>
      </c>
      <c r="E254" s="187">
        <v>1</v>
      </c>
      <c r="F254" s="189">
        <v>2</v>
      </c>
      <c r="G254" s="188" t="s">
        <v>155</v>
      </c>
      <c r="H254" s="174">
        <v>224</v>
      </c>
      <c r="I254" s="239">
        <v>0</v>
      </c>
      <c r="J254" s="236">
        <v>0</v>
      </c>
      <c r="K254" s="239">
        <v>0</v>
      </c>
      <c r="L254" s="239">
        <v>0</v>
      </c>
      <c r="M254" s="1"/>
    </row>
    <row r="255" spans="1:13" ht="26.25" hidden="1" customHeight="1">
      <c r="A255" s="186">
        <v>3</v>
      </c>
      <c r="B255" s="187">
        <v>2</v>
      </c>
      <c r="C255" s="187">
        <v>1</v>
      </c>
      <c r="D255" s="187">
        <v>4</v>
      </c>
      <c r="E255" s="187"/>
      <c r="F255" s="189"/>
      <c r="G255" s="188" t="s">
        <v>156</v>
      </c>
      <c r="H255" s="174">
        <v>225</v>
      </c>
      <c r="I255" s="175">
        <f>I256</f>
        <v>0</v>
      </c>
      <c r="J255" s="176">
        <f>J256</f>
        <v>0</v>
      </c>
      <c r="K255" s="175">
        <f>K256</f>
        <v>0</v>
      </c>
      <c r="L255" s="176">
        <f>L256</f>
        <v>0</v>
      </c>
      <c r="M255" s="1"/>
    </row>
    <row r="256" spans="1:13" ht="27.75" hidden="1" customHeight="1">
      <c r="A256" s="181">
        <v>3</v>
      </c>
      <c r="B256" s="179">
        <v>2</v>
      </c>
      <c r="C256" s="179">
        <v>1</v>
      </c>
      <c r="D256" s="179">
        <v>4</v>
      </c>
      <c r="E256" s="179">
        <v>1</v>
      </c>
      <c r="F256" s="182"/>
      <c r="G256" s="180" t="s">
        <v>156</v>
      </c>
      <c r="H256" s="174">
        <v>226</v>
      </c>
      <c r="I256" s="197">
        <f>SUM(I257:I258)</f>
        <v>0</v>
      </c>
      <c r="J256" s="219">
        <f>SUM(J257:J258)</f>
        <v>0</v>
      </c>
      <c r="K256" s="198">
        <f>SUM(K257:K258)</f>
        <v>0</v>
      </c>
      <c r="L256" s="198">
        <f>SUM(L257:L258)</f>
        <v>0</v>
      </c>
      <c r="M256" s="1"/>
    </row>
    <row r="257" spans="1:13" ht="25.5" hidden="1" customHeight="1">
      <c r="A257" s="186">
        <v>3</v>
      </c>
      <c r="B257" s="187">
        <v>2</v>
      </c>
      <c r="C257" s="187">
        <v>1</v>
      </c>
      <c r="D257" s="187">
        <v>4</v>
      </c>
      <c r="E257" s="187">
        <v>1</v>
      </c>
      <c r="F257" s="189">
        <v>1</v>
      </c>
      <c r="G257" s="188" t="s">
        <v>157</v>
      </c>
      <c r="H257" s="174">
        <v>227</v>
      </c>
      <c r="I257" s="194">
        <v>0</v>
      </c>
      <c r="J257" s="194">
        <v>0</v>
      </c>
      <c r="K257" s="194">
        <v>0</v>
      </c>
      <c r="L257" s="194">
        <v>0</v>
      </c>
      <c r="M257" s="1"/>
    </row>
    <row r="258" spans="1:13" ht="27.75" hidden="1" customHeight="1">
      <c r="A258" s="186">
        <v>3</v>
      </c>
      <c r="B258" s="187">
        <v>2</v>
      </c>
      <c r="C258" s="187">
        <v>1</v>
      </c>
      <c r="D258" s="187">
        <v>4</v>
      </c>
      <c r="E258" s="187">
        <v>1</v>
      </c>
      <c r="F258" s="189">
        <v>2</v>
      </c>
      <c r="G258" s="188" t="s">
        <v>158</v>
      </c>
      <c r="H258" s="174">
        <v>228</v>
      </c>
      <c r="I258" s="194">
        <v>0</v>
      </c>
      <c r="J258" s="194">
        <v>0</v>
      </c>
      <c r="K258" s="194">
        <v>0</v>
      </c>
      <c r="L258" s="194">
        <v>0</v>
      </c>
      <c r="M258" s="1"/>
    </row>
    <row r="259" spans="1:13" hidden="1">
      <c r="A259" s="186">
        <v>3</v>
      </c>
      <c r="B259" s="187">
        <v>2</v>
      </c>
      <c r="C259" s="187">
        <v>1</v>
      </c>
      <c r="D259" s="187">
        <v>5</v>
      </c>
      <c r="E259" s="187"/>
      <c r="F259" s="189"/>
      <c r="G259" s="188" t="s">
        <v>159</v>
      </c>
      <c r="H259" s="174">
        <v>229</v>
      </c>
      <c r="I259" s="175">
        <f t="shared" ref="I259:L260" si="25">I260</f>
        <v>0</v>
      </c>
      <c r="J259" s="217">
        <f t="shared" si="25"/>
        <v>0</v>
      </c>
      <c r="K259" s="176">
        <f t="shared" si="25"/>
        <v>0</v>
      </c>
      <c r="L259" s="176">
        <f t="shared" si="25"/>
        <v>0</v>
      </c>
    </row>
    <row r="260" spans="1:13" ht="29.25" hidden="1" customHeight="1">
      <c r="A260" s="186">
        <v>3</v>
      </c>
      <c r="B260" s="187">
        <v>2</v>
      </c>
      <c r="C260" s="187">
        <v>1</v>
      </c>
      <c r="D260" s="187">
        <v>5</v>
      </c>
      <c r="E260" s="187">
        <v>1</v>
      </c>
      <c r="F260" s="189"/>
      <c r="G260" s="188" t="s">
        <v>159</v>
      </c>
      <c r="H260" s="174">
        <v>230</v>
      </c>
      <c r="I260" s="176">
        <f t="shared" si="25"/>
        <v>0</v>
      </c>
      <c r="J260" s="217">
        <f t="shared" si="25"/>
        <v>0</v>
      </c>
      <c r="K260" s="176">
        <f t="shared" si="25"/>
        <v>0</v>
      </c>
      <c r="L260" s="176">
        <f t="shared" si="25"/>
        <v>0</v>
      </c>
      <c r="M260" s="1"/>
    </row>
    <row r="261" spans="1:13" hidden="1">
      <c r="A261" s="208">
        <v>3</v>
      </c>
      <c r="B261" s="209">
        <v>2</v>
      </c>
      <c r="C261" s="209">
        <v>1</v>
      </c>
      <c r="D261" s="209">
        <v>5</v>
      </c>
      <c r="E261" s="209">
        <v>1</v>
      </c>
      <c r="F261" s="210">
        <v>1</v>
      </c>
      <c r="G261" s="188" t="s">
        <v>159</v>
      </c>
      <c r="H261" s="174">
        <v>231</v>
      </c>
      <c r="I261" s="239">
        <v>0</v>
      </c>
      <c r="J261" s="239">
        <v>0</v>
      </c>
      <c r="K261" s="239">
        <v>0</v>
      </c>
      <c r="L261" s="239">
        <v>0</v>
      </c>
    </row>
    <row r="262" spans="1:13" hidden="1">
      <c r="A262" s="186">
        <v>3</v>
      </c>
      <c r="B262" s="187">
        <v>2</v>
      </c>
      <c r="C262" s="187">
        <v>1</v>
      </c>
      <c r="D262" s="187">
        <v>6</v>
      </c>
      <c r="E262" s="187"/>
      <c r="F262" s="189"/>
      <c r="G262" s="188" t="s">
        <v>160</v>
      </c>
      <c r="H262" s="174">
        <v>232</v>
      </c>
      <c r="I262" s="175">
        <f t="shared" ref="I262:L263" si="26">I263</f>
        <v>0</v>
      </c>
      <c r="J262" s="217">
        <f t="shared" si="26"/>
        <v>0</v>
      </c>
      <c r="K262" s="176">
        <f t="shared" si="26"/>
        <v>0</v>
      </c>
      <c r="L262" s="176">
        <f t="shared" si="26"/>
        <v>0</v>
      </c>
    </row>
    <row r="263" spans="1:13" hidden="1">
      <c r="A263" s="186">
        <v>3</v>
      </c>
      <c r="B263" s="186">
        <v>2</v>
      </c>
      <c r="C263" s="187">
        <v>1</v>
      </c>
      <c r="D263" s="187">
        <v>6</v>
      </c>
      <c r="E263" s="187">
        <v>1</v>
      </c>
      <c r="F263" s="189"/>
      <c r="G263" s="188" t="s">
        <v>160</v>
      </c>
      <c r="H263" s="174">
        <v>233</v>
      </c>
      <c r="I263" s="175">
        <f t="shared" si="26"/>
        <v>0</v>
      </c>
      <c r="J263" s="217">
        <f t="shared" si="26"/>
        <v>0</v>
      </c>
      <c r="K263" s="176">
        <f t="shared" si="26"/>
        <v>0</v>
      </c>
      <c r="L263" s="176">
        <f t="shared" si="26"/>
        <v>0</v>
      </c>
    </row>
    <row r="264" spans="1:13" ht="24" hidden="1" customHeight="1">
      <c r="A264" s="181">
        <v>3</v>
      </c>
      <c r="B264" s="181">
        <v>2</v>
      </c>
      <c r="C264" s="187">
        <v>1</v>
      </c>
      <c r="D264" s="187">
        <v>6</v>
      </c>
      <c r="E264" s="187">
        <v>1</v>
      </c>
      <c r="F264" s="189">
        <v>1</v>
      </c>
      <c r="G264" s="188" t="s">
        <v>160</v>
      </c>
      <c r="H264" s="174">
        <v>234</v>
      </c>
      <c r="I264" s="239">
        <v>0</v>
      </c>
      <c r="J264" s="239">
        <v>0</v>
      </c>
      <c r="K264" s="239">
        <v>0</v>
      </c>
      <c r="L264" s="239">
        <v>0</v>
      </c>
      <c r="M264" s="1"/>
    </row>
    <row r="265" spans="1:13" ht="27.75" hidden="1" customHeight="1">
      <c r="A265" s="186">
        <v>3</v>
      </c>
      <c r="B265" s="186">
        <v>2</v>
      </c>
      <c r="C265" s="187">
        <v>1</v>
      </c>
      <c r="D265" s="187">
        <v>7</v>
      </c>
      <c r="E265" s="187"/>
      <c r="F265" s="189"/>
      <c r="G265" s="188" t="s">
        <v>161</v>
      </c>
      <c r="H265" s="174">
        <v>235</v>
      </c>
      <c r="I265" s="175">
        <f>I266</f>
        <v>0</v>
      </c>
      <c r="J265" s="217">
        <f>J266</f>
        <v>0</v>
      </c>
      <c r="K265" s="176">
        <f>K266</f>
        <v>0</v>
      </c>
      <c r="L265" s="176">
        <f>L266</f>
        <v>0</v>
      </c>
      <c r="M265" s="1"/>
    </row>
    <row r="266" spans="1:13" hidden="1">
      <c r="A266" s="186">
        <v>3</v>
      </c>
      <c r="B266" s="187">
        <v>2</v>
      </c>
      <c r="C266" s="187">
        <v>1</v>
      </c>
      <c r="D266" s="187">
        <v>7</v>
      </c>
      <c r="E266" s="187">
        <v>1</v>
      </c>
      <c r="F266" s="189"/>
      <c r="G266" s="188" t="s">
        <v>161</v>
      </c>
      <c r="H266" s="174">
        <v>236</v>
      </c>
      <c r="I266" s="175">
        <f>I267+I268</f>
        <v>0</v>
      </c>
      <c r="J266" s="175">
        <f>J267+J268</f>
        <v>0</v>
      </c>
      <c r="K266" s="175">
        <f>K267+K268</f>
        <v>0</v>
      </c>
      <c r="L266" s="175">
        <f>L267+L268</f>
        <v>0</v>
      </c>
    </row>
    <row r="267" spans="1:13" ht="27" hidden="1" customHeight="1">
      <c r="A267" s="186">
        <v>3</v>
      </c>
      <c r="B267" s="187">
        <v>2</v>
      </c>
      <c r="C267" s="187">
        <v>1</v>
      </c>
      <c r="D267" s="187">
        <v>7</v>
      </c>
      <c r="E267" s="187">
        <v>1</v>
      </c>
      <c r="F267" s="189">
        <v>1</v>
      </c>
      <c r="G267" s="188" t="s">
        <v>162</v>
      </c>
      <c r="H267" s="174">
        <v>237</v>
      </c>
      <c r="I267" s="193">
        <v>0</v>
      </c>
      <c r="J267" s="194">
        <v>0</v>
      </c>
      <c r="K267" s="194">
        <v>0</v>
      </c>
      <c r="L267" s="194">
        <v>0</v>
      </c>
      <c r="M267" s="1"/>
    </row>
    <row r="268" spans="1:13" ht="24.75" hidden="1" customHeight="1">
      <c r="A268" s="186">
        <v>3</v>
      </c>
      <c r="B268" s="187">
        <v>2</v>
      </c>
      <c r="C268" s="187">
        <v>1</v>
      </c>
      <c r="D268" s="187">
        <v>7</v>
      </c>
      <c r="E268" s="187">
        <v>1</v>
      </c>
      <c r="F268" s="189">
        <v>2</v>
      </c>
      <c r="G268" s="188" t="s">
        <v>163</v>
      </c>
      <c r="H268" s="174">
        <v>238</v>
      </c>
      <c r="I268" s="194">
        <v>0</v>
      </c>
      <c r="J268" s="194">
        <v>0</v>
      </c>
      <c r="K268" s="194">
        <v>0</v>
      </c>
      <c r="L268" s="194">
        <v>0</v>
      </c>
      <c r="M268" s="1"/>
    </row>
    <row r="269" spans="1:13" ht="38.25" hidden="1" customHeight="1">
      <c r="A269" s="186">
        <v>3</v>
      </c>
      <c r="B269" s="187">
        <v>2</v>
      </c>
      <c r="C269" s="187">
        <v>2</v>
      </c>
      <c r="D269" s="248"/>
      <c r="E269" s="248"/>
      <c r="F269" s="249"/>
      <c r="G269" s="188" t="s">
        <v>348</v>
      </c>
      <c r="H269" s="174">
        <v>239</v>
      </c>
      <c r="I269" s="175">
        <f>SUM(I270+I279+I283+I287+I291+I294+I297)</f>
        <v>0</v>
      </c>
      <c r="J269" s="217">
        <f>SUM(J270+J279+J283+J287+J291+J294+J297)</f>
        <v>0</v>
      </c>
      <c r="K269" s="176">
        <f>SUM(K270+K279+K283+K287+K291+K294+K297)</f>
        <v>0</v>
      </c>
      <c r="L269" s="176">
        <f>SUM(L270+L279+L283+L287+L291+L294+L297)</f>
        <v>0</v>
      </c>
      <c r="M269" s="1"/>
    </row>
    <row r="270" spans="1:13" hidden="1">
      <c r="A270" s="186">
        <v>3</v>
      </c>
      <c r="B270" s="187">
        <v>2</v>
      </c>
      <c r="C270" s="187">
        <v>2</v>
      </c>
      <c r="D270" s="187">
        <v>1</v>
      </c>
      <c r="E270" s="187"/>
      <c r="F270" s="189"/>
      <c r="G270" s="188" t="s">
        <v>164</v>
      </c>
      <c r="H270" s="174">
        <v>240</v>
      </c>
      <c r="I270" s="175">
        <f>I271</f>
        <v>0</v>
      </c>
      <c r="J270" s="175">
        <f>J271</f>
        <v>0</v>
      </c>
      <c r="K270" s="175">
        <f>K271</f>
        <v>0</v>
      </c>
      <c r="L270" s="175">
        <f>L271</f>
        <v>0</v>
      </c>
    </row>
    <row r="271" spans="1:13" hidden="1">
      <c r="A271" s="190">
        <v>3</v>
      </c>
      <c r="B271" s="186">
        <v>2</v>
      </c>
      <c r="C271" s="187">
        <v>2</v>
      </c>
      <c r="D271" s="187">
        <v>1</v>
      </c>
      <c r="E271" s="187">
        <v>1</v>
      </c>
      <c r="F271" s="189"/>
      <c r="G271" s="188" t="s">
        <v>144</v>
      </c>
      <c r="H271" s="174">
        <v>241</v>
      </c>
      <c r="I271" s="175">
        <f>SUM(I272)</f>
        <v>0</v>
      </c>
      <c r="J271" s="175">
        <f>SUM(J272)</f>
        <v>0</v>
      </c>
      <c r="K271" s="175">
        <f>SUM(K272)</f>
        <v>0</v>
      </c>
      <c r="L271" s="175">
        <f>SUM(L272)</f>
        <v>0</v>
      </c>
    </row>
    <row r="272" spans="1:13" hidden="1">
      <c r="A272" s="190">
        <v>3</v>
      </c>
      <c r="B272" s="186">
        <v>2</v>
      </c>
      <c r="C272" s="187">
        <v>2</v>
      </c>
      <c r="D272" s="187">
        <v>1</v>
      </c>
      <c r="E272" s="187">
        <v>1</v>
      </c>
      <c r="F272" s="189">
        <v>1</v>
      </c>
      <c r="G272" s="188" t="s">
        <v>144</v>
      </c>
      <c r="H272" s="174">
        <v>242</v>
      </c>
      <c r="I272" s="194">
        <v>0</v>
      </c>
      <c r="J272" s="194">
        <v>0</v>
      </c>
      <c r="K272" s="194">
        <v>0</v>
      </c>
      <c r="L272" s="194">
        <v>0</v>
      </c>
    </row>
    <row r="273" spans="1:13" ht="24" hidden="1" customHeight="1">
      <c r="A273" s="190">
        <v>3</v>
      </c>
      <c r="B273" s="186">
        <v>2</v>
      </c>
      <c r="C273" s="187">
        <v>2</v>
      </c>
      <c r="D273" s="187">
        <v>1</v>
      </c>
      <c r="E273" s="187">
        <v>2</v>
      </c>
      <c r="F273" s="189"/>
      <c r="G273" s="188" t="s">
        <v>165</v>
      </c>
      <c r="H273" s="174">
        <v>243</v>
      </c>
      <c r="I273" s="175">
        <f>SUM(I274:I275)</f>
        <v>0</v>
      </c>
      <c r="J273" s="175">
        <f>SUM(J274:J275)</f>
        <v>0</v>
      </c>
      <c r="K273" s="175">
        <f>SUM(K274:K275)</f>
        <v>0</v>
      </c>
      <c r="L273" s="175">
        <f>SUM(L274:L275)</f>
        <v>0</v>
      </c>
      <c r="M273" s="1"/>
    </row>
    <row r="274" spans="1:13" ht="24" hidden="1" customHeight="1">
      <c r="A274" s="190">
        <v>3</v>
      </c>
      <c r="B274" s="186">
        <v>2</v>
      </c>
      <c r="C274" s="187">
        <v>2</v>
      </c>
      <c r="D274" s="187">
        <v>1</v>
      </c>
      <c r="E274" s="187">
        <v>2</v>
      </c>
      <c r="F274" s="189">
        <v>1</v>
      </c>
      <c r="G274" s="188" t="s">
        <v>146</v>
      </c>
      <c r="H274" s="174">
        <v>244</v>
      </c>
      <c r="I274" s="194">
        <v>0</v>
      </c>
      <c r="J274" s="193">
        <v>0</v>
      </c>
      <c r="K274" s="194">
        <v>0</v>
      </c>
      <c r="L274" s="194">
        <v>0</v>
      </c>
      <c r="M274" s="1"/>
    </row>
    <row r="275" spans="1:13" ht="32.25" hidden="1" customHeight="1">
      <c r="A275" s="190">
        <v>3</v>
      </c>
      <c r="B275" s="186">
        <v>2</v>
      </c>
      <c r="C275" s="187">
        <v>2</v>
      </c>
      <c r="D275" s="187">
        <v>1</v>
      </c>
      <c r="E275" s="187">
        <v>2</v>
      </c>
      <c r="F275" s="189">
        <v>2</v>
      </c>
      <c r="G275" s="188" t="s">
        <v>147</v>
      </c>
      <c r="H275" s="174">
        <v>245</v>
      </c>
      <c r="I275" s="194">
        <v>0</v>
      </c>
      <c r="J275" s="193">
        <v>0</v>
      </c>
      <c r="K275" s="194">
        <v>0</v>
      </c>
      <c r="L275" s="194">
        <v>0</v>
      </c>
      <c r="M275" s="1"/>
    </row>
    <row r="276" spans="1:13" ht="27" hidden="1" customHeight="1">
      <c r="A276" s="190">
        <v>3</v>
      </c>
      <c r="B276" s="186">
        <v>2</v>
      </c>
      <c r="C276" s="187">
        <v>2</v>
      </c>
      <c r="D276" s="187">
        <v>1</v>
      </c>
      <c r="E276" s="187">
        <v>3</v>
      </c>
      <c r="F276" s="189"/>
      <c r="G276" s="188" t="s">
        <v>148</v>
      </c>
      <c r="H276" s="174">
        <v>246</v>
      </c>
      <c r="I276" s="175">
        <f>SUM(I277:I278)</f>
        <v>0</v>
      </c>
      <c r="J276" s="175">
        <f>SUM(J277:J278)</f>
        <v>0</v>
      </c>
      <c r="K276" s="175">
        <f>SUM(K277:K278)</f>
        <v>0</v>
      </c>
      <c r="L276" s="175">
        <f>SUM(L277:L278)</f>
        <v>0</v>
      </c>
      <c r="M276" s="1"/>
    </row>
    <row r="277" spans="1:13" ht="27.75" hidden="1" customHeight="1">
      <c r="A277" s="190">
        <v>3</v>
      </c>
      <c r="B277" s="186">
        <v>2</v>
      </c>
      <c r="C277" s="187">
        <v>2</v>
      </c>
      <c r="D277" s="187">
        <v>1</v>
      </c>
      <c r="E277" s="187">
        <v>3</v>
      </c>
      <c r="F277" s="189">
        <v>1</v>
      </c>
      <c r="G277" s="188" t="s">
        <v>149</v>
      </c>
      <c r="H277" s="174">
        <v>247</v>
      </c>
      <c r="I277" s="194">
        <v>0</v>
      </c>
      <c r="J277" s="193">
        <v>0</v>
      </c>
      <c r="K277" s="194">
        <v>0</v>
      </c>
      <c r="L277" s="194">
        <v>0</v>
      </c>
      <c r="M277" s="1"/>
    </row>
    <row r="278" spans="1:13" ht="27" hidden="1" customHeight="1">
      <c r="A278" s="190">
        <v>3</v>
      </c>
      <c r="B278" s="186">
        <v>2</v>
      </c>
      <c r="C278" s="187">
        <v>2</v>
      </c>
      <c r="D278" s="187">
        <v>1</v>
      </c>
      <c r="E278" s="187">
        <v>3</v>
      </c>
      <c r="F278" s="189">
        <v>2</v>
      </c>
      <c r="G278" s="188" t="s">
        <v>166</v>
      </c>
      <c r="H278" s="174">
        <v>248</v>
      </c>
      <c r="I278" s="194">
        <v>0</v>
      </c>
      <c r="J278" s="193">
        <v>0</v>
      </c>
      <c r="K278" s="194">
        <v>0</v>
      </c>
      <c r="L278" s="194">
        <v>0</v>
      </c>
      <c r="M278" s="1"/>
    </row>
    <row r="279" spans="1:13" ht="25.5" hidden="1" customHeight="1">
      <c r="A279" s="190">
        <v>3</v>
      </c>
      <c r="B279" s="186">
        <v>2</v>
      </c>
      <c r="C279" s="187">
        <v>2</v>
      </c>
      <c r="D279" s="187">
        <v>2</v>
      </c>
      <c r="E279" s="187"/>
      <c r="F279" s="189"/>
      <c r="G279" s="188" t="s">
        <v>167</v>
      </c>
      <c r="H279" s="174">
        <v>249</v>
      </c>
      <c r="I279" s="175">
        <f>I280</f>
        <v>0</v>
      </c>
      <c r="J279" s="176">
        <f>J280</f>
        <v>0</v>
      </c>
      <c r="K279" s="175">
        <f>K280</f>
        <v>0</v>
      </c>
      <c r="L279" s="176">
        <f>L280</f>
        <v>0</v>
      </c>
      <c r="M279" s="1"/>
    </row>
    <row r="280" spans="1:13" ht="32.25" hidden="1" customHeight="1">
      <c r="A280" s="186">
        <v>3</v>
      </c>
      <c r="B280" s="187">
        <v>2</v>
      </c>
      <c r="C280" s="179">
        <v>2</v>
      </c>
      <c r="D280" s="179">
        <v>2</v>
      </c>
      <c r="E280" s="179">
        <v>1</v>
      </c>
      <c r="F280" s="182"/>
      <c r="G280" s="188" t="s">
        <v>167</v>
      </c>
      <c r="H280" s="174">
        <v>250</v>
      </c>
      <c r="I280" s="197">
        <f>SUM(I281:I282)</f>
        <v>0</v>
      </c>
      <c r="J280" s="219">
        <f>SUM(J281:J282)</f>
        <v>0</v>
      </c>
      <c r="K280" s="198">
        <f>SUM(K281:K282)</f>
        <v>0</v>
      </c>
      <c r="L280" s="198">
        <f>SUM(L281:L282)</f>
        <v>0</v>
      </c>
      <c r="M280" s="1"/>
    </row>
    <row r="281" spans="1:13" ht="25.5" hidden="1" customHeight="1">
      <c r="A281" s="186">
        <v>3</v>
      </c>
      <c r="B281" s="187">
        <v>2</v>
      </c>
      <c r="C281" s="187">
        <v>2</v>
      </c>
      <c r="D281" s="187">
        <v>2</v>
      </c>
      <c r="E281" s="187">
        <v>1</v>
      </c>
      <c r="F281" s="189">
        <v>1</v>
      </c>
      <c r="G281" s="188" t="s">
        <v>168</v>
      </c>
      <c r="H281" s="174">
        <v>251</v>
      </c>
      <c r="I281" s="194">
        <v>0</v>
      </c>
      <c r="J281" s="194">
        <v>0</v>
      </c>
      <c r="K281" s="194">
        <v>0</v>
      </c>
      <c r="L281" s="194">
        <v>0</v>
      </c>
      <c r="M281" s="1"/>
    </row>
    <row r="282" spans="1:13" ht="25.5" hidden="1" customHeight="1">
      <c r="A282" s="186">
        <v>3</v>
      </c>
      <c r="B282" s="187">
        <v>2</v>
      </c>
      <c r="C282" s="187">
        <v>2</v>
      </c>
      <c r="D282" s="187">
        <v>2</v>
      </c>
      <c r="E282" s="187">
        <v>1</v>
      </c>
      <c r="F282" s="189">
        <v>2</v>
      </c>
      <c r="G282" s="190" t="s">
        <v>169</v>
      </c>
      <c r="H282" s="174">
        <v>252</v>
      </c>
      <c r="I282" s="194">
        <v>0</v>
      </c>
      <c r="J282" s="194">
        <v>0</v>
      </c>
      <c r="K282" s="194">
        <v>0</v>
      </c>
      <c r="L282" s="194">
        <v>0</v>
      </c>
      <c r="M282" s="1"/>
    </row>
    <row r="283" spans="1:13" ht="25.5" hidden="1" customHeight="1">
      <c r="A283" s="186">
        <v>3</v>
      </c>
      <c r="B283" s="187">
        <v>2</v>
      </c>
      <c r="C283" s="187">
        <v>2</v>
      </c>
      <c r="D283" s="187">
        <v>3</v>
      </c>
      <c r="E283" s="187"/>
      <c r="F283" s="189"/>
      <c r="G283" s="188" t="s">
        <v>170</v>
      </c>
      <c r="H283" s="174">
        <v>253</v>
      </c>
      <c r="I283" s="175">
        <f>I284</f>
        <v>0</v>
      </c>
      <c r="J283" s="217">
        <f>J284</f>
        <v>0</v>
      </c>
      <c r="K283" s="176">
        <f>K284</f>
        <v>0</v>
      </c>
      <c r="L283" s="176">
        <f>L284</f>
        <v>0</v>
      </c>
      <c r="M283" s="1"/>
    </row>
    <row r="284" spans="1:13" ht="30" hidden="1" customHeight="1">
      <c r="A284" s="181">
        <v>3</v>
      </c>
      <c r="B284" s="187">
        <v>2</v>
      </c>
      <c r="C284" s="187">
        <v>2</v>
      </c>
      <c r="D284" s="187">
        <v>3</v>
      </c>
      <c r="E284" s="187">
        <v>1</v>
      </c>
      <c r="F284" s="189"/>
      <c r="G284" s="188" t="s">
        <v>170</v>
      </c>
      <c r="H284" s="174">
        <v>254</v>
      </c>
      <c r="I284" s="175">
        <f>I285+I286</f>
        <v>0</v>
      </c>
      <c r="J284" s="175">
        <f>J285+J286</f>
        <v>0</v>
      </c>
      <c r="K284" s="175">
        <f>K285+K286</f>
        <v>0</v>
      </c>
      <c r="L284" s="175">
        <f>L285+L286</f>
        <v>0</v>
      </c>
      <c r="M284" s="1"/>
    </row>
    <row r="285" spans="1:13" ht="31.5" hidden="1" customHeight="1">
      <c r="A285" s="181">
        <v>3</v>
      </c>
      <c r="B285" s="187">
        <v>2</v>
      </c>
      <c r="C285" s="187">
        <v>2</v>
      </c>
      <c r="D285" s="187">
        <v>3</v>
      </c>
      <c r="E285" s="187">
        <v>1</v>
      </c>
      <c r="F285" s="189">
        <v>1</v>
      </c>
      <c r="G285" s="188" t="s">
        <v>171</v>
      </c>
      <c r="H285" s="174">
        <v>255</v>
      </c>
      <c r="I285" s="194">
        <v>0</v>
      </c>
      <c r="J285" s="194">
        <v>0</v>
      </c>
      <c r="K285" s="194">
        <v>0</v>
      </c>
      <c r="L285" s="194">
        <v>0</v>
      </c>
      <c r="M285" s="1"/>
    </row>
    <row r="286" spans="1:13" ht="25.5" hidden="1" customHeight="1">
      <c r="A286" s="181">
        <v>3</v>
      </c>
      <c r="B286" s="187">
        <v>2</v>
      </c>
      <c r="C286" s="187">
        <v>2</v>
      </c>
      <c r="D286" s="187">
        <v>3</v>
      </c>
      <c r="E286" s="187">
        <v>1</v>
      </c>
      <c r="F286" s="189">
        <v>2</v>
      </c>
      <c r="G286" s="188" t="s">
        <v>172</v>
      </c>
      <c r="H286" s="174">
        <v>256</v>
      </c>
      <c r="I286" s="194">
        <v>0</v>
      </c>
      <c r="J286" s="194">
        <v>0</v>
      </c>
      <c r="K286" s="194">
        <v>0</v>
      </c>
      <c r="L286" s="194">
        <v>0</v>
      </c>
      <c r="M286" s="1"/>
    </row>
    <row r="287" spans="1:13" ht="27" hidden="1" customHeight="1">
      <c r="A287" s="186">
        <v>3</v>
      </c>
      <c r="B287" s="187">
        <v>2</v>
      </c>
      <c r="C287" s="187">
        <v>2</v>
      </c>
      <c r="D287" s="187">
        <v>4</v>
      </c>
      <c r="E287" s="187"/>
      <c r="F287" s="189"/>
      <c r="G287" s="188" t="s">
        <v>173</v>
      </c>
      <c r="H287" s="174">
        <v>257</v>
      </c>
      <c r="I287" s="175">
        <f>I288</f>
        <v>0</v>
      </c>
      <c r="J287" s="217">
        <f>J288</f>
        <v>0</v>
      </c>
      <c r="K287" s="176">
        <f>K288</f>
        <v>0</v>
      </c>
      <c r="L287" s="176">
        <f>L288</f>
        <v>0</v>
      </c>
      <c r="M287" s="1"/>
    </row>
    <row r="288" spans="1:13" hidden="1">
      <c r="A288" s="186">
        <v>3</v>
      </c>
      <c r="B288" s="187">
        <v>2</v>
      </c>
      <c r="C288" s="187">
        <v>2</v>
      </c>
      <c r="D288" s="187">
        <v>4</v>
      </c>
      <c r="E288" s="187">
        <v>1</v>
      </c>
      <c r="F288" s="189"/>
      <c r="G288" s="188" t="s">
        <v>173</v>
      </c>
      <c r="H288" s="174">
        <v>258</v>
      </c>
      <c r="I288" s="175">
        <f>SUM(I289:I290)</f>
        <v>0</v>
      </c>
      <c r="J288" s="217">
        <f>SUM(J289:J290)</f>
        <v>0</v>
      </c>
      <c r="K288" s="176">
        <f>SUM(K289:K290)</f>
        <v>0</v>
      </c>
      <c r="L288" s="176">
        <f>SUM(L289:L290)</f>
        <v>0</v>
      </c>
    </row>
    <row r="289" spans="1:13" ht="30.75" hidden="1" customHeight="1">
      <c r="A289" s="186">
        <v>3</v>
      </c>
      <c r="B289" s="187">
        <v>2</v>
      </c>
      <c r="C289" s="187">
        <v>2</v>
      </c>
      <c r="D289" s="187">
        <v>4</v>
      </c>
      <c r="E289" s="187">
        <v>1</v>
      </c>
      <c r="F289" s="189">
        <v>1</v>
      </c>
      <c r="G289" s="188" t="s">
        <v>174</v>
      </c>
      <c r="H289" s="174">
        <v>259</v>
      </c>
      <c r="I289" s="194">
        <v>0</v>
      </c>
      <c r="J289" s="194">
        <v>0</v>
      </c>
      <c r="K289" s="194">
        <v>0</v>
      </c>
      <c r="L289" s="194">
        <v>0</v>
      </c>
      <c r="M289" s="1"/>
    </row>
    <row r="290" spans="1:13" ht="27.75" hidden="1" customHeight="1">
      <c r="A290" s="181">
        <v>3</v>
      </c>
      <c r="B290" s="179">
        <v>2</v>
      </c>
      <c r="C290" s="179">
        <v>2</v>
      </c>
      <c r="D290" s="179">
        <v>4</v>
      </c>
      <c r="E290" s="179">
        <v>1</v>
      </c>
      <c r="F290" s="182">
        <v>2</v>
      </c>
      <c r="G290" s="190" t="s">
        <v>175</v>
      </c>
      <c r="H290" s="174">
        <v>260</v>
      </c>
      <c r="I290" s="194">
        <v>0</v>
      </c>
      <c r="J290" s="194">
        <v>0</v>
      </c>
      <c r="K290" s="194">
        <v>0</v>
      </c>
      <c r="L290" s="194">
        <v>0</v>
      </c>
      <c r="M290" s="1"/>
    </row>
    <row r="291" spans="1:13" ht="28.5" hidden="1" customHeight="1">
      <c r="A291" s="186">
        <v>3</v>
      </c>
      <c r="B291" s="187">
        <v>2</v>
      </c>
      <c r="C291" s="187">
        <v>2</v>
      </c>
      <c r="D291" s="187">
        <v>5</v>
      </c>
      <c r="E291" s="187"/>
      <c r="F291" s="189"/>
      <c r="G291" s="188" t="s">
        <v>176</v>
      </c>
      <c r="H291" s="174">
        <v>261</v>
      </c>
      <c r="I291" s="175">
        <f t="shared" ref="I291:L292" si="27">I292</f>
        <v>0</v>
      </c>
      <c r="J291" s="217">
        <f t="shared" si="27"/>
        <v>0</v>
      </c>
      <c r="K291" s="176">
        <f t="shared" si="27"/>
        <v>0</v>
      </c>
      <c r="L291" s="176">
        <f t="shared" si="27"/>
        <v>0</v>
      </c>
      <c r="M291" s="1"/>
    </row>
    <row r="292" spans="1:13" ht="26.25" hidden="1" customHeight="1">
      <c r="A292" s="186">
        <v>3</v>
      </c>
      <c r="B292" s="187">
        <v>2</v>
      </c>
      <c r="C292" s="187">
        <v>2</v>
      </c>
      <c r="D292" s="187">
        <v>5</v>
      </c>
      <c r="E292" s="187">
        <v>1</v>
      </c>
      <c r="F292" s="189"/>
      <c r="G292" s="188" t="s">
        <v>176</v>
      </c>
      <c r="H292" s="174">
        <v>262</v>
      </c>
      <c r="I292" s="175">
        <f t="shared" si="27"/>
        <v>0</v>
      </c>
      <c r="J292" s="217">
        <f t="shared" si="27"/>
        <v>0</v>
      </c>
      <c r="K292" s="176">
        <f t="shared" si="27"/>
        <v>0</v>
      </c>
      <c r="L292" s="176">
        <f t="shared" si="27"/>
        <v>0</v>
      </c>
      <c r="M292" s="1"/>
    </row>
    <row r="293" spans="1:13" ht="26.25" hidden="1" customHeight="1">
      <c r="A293" s="186">
        <v>3</v>
      </c>
      <c r="B293" s="187">
        <v>2</v>
      </c>
      <c r="C293" s="187">
        <v>2</v>
      </c>
      <c r="D293" s="187">
        <v>5</v>
      </c>
      <c r="E293" s="187">
        <v>1</v>
      </c>
      <c r="F293" s="189">
        <v>1</v>
      </c>
      <c r="G293" s="188" t="s">
        <v>176</v>
      </c>
      <c r="H293" s="174">
        <v>263</v>
      </c>
      <c r="I293" s="194">
        <v>0</v>
      </c>
      <c r="J293" s="194">
        <v>0</v>
      </c>
      <c r="K293" s="194">
        <v>0</v>
      </c>
      <c r="L293" s="194">
        <v>0</v>
      </c>
      <c r="M293" s="1"/>
    </row>
    <row r="294" spans="1:13" ht="26.25" hidden="1" customHeight="1">
      <c r="A294" s="186">
        <v>3</v>
      </c>
      <c r="B294" s="187">
        <v>2</v>
      </c>
      <c r="C294" s="187">
        <v>2</v>
      </c>
      <c r="D294" s="187">
        <v>6</v>
      </c>
      <c r="E294" s="187"/>
      <c r="F294" s="189"/>
      <c r="G294" s="188" t="s">
        <v>160</v>
      </c>
      <c r="H294" s="174">
        <v>264</v>
      </c>
      <c r="I294" s="175">
        <f t="shared" ref="I294:L295" si="28">I295</f>
        <v>0</v>
      </c>
      <c r="J294" s="250">
        <f t="shared" si="28"/>
        <v>0</v>
      </c>
      <c r="K294" s="176">
        <f t="shared" si="28"/>
        <v>0</v>
      </c>
      <c r="L294" s="176">
        <f t="shared" si="28"/>
        <v>0</v>
      </c>
      <c r="M294" s="1"/>
    </row>
    <row r="295" spans="1:13" ht="30" hidden="1" customHeight="1">
      <c r="A295" s="186">
        <v>3</v>
      </c>
      <c r="B295" s="187">
        <v>2</v>
      </c>
      <c r="C295" s="187">
        <v>2</v>
      </c>
      <c r="D295" s="187">
        <v>6</v>
      </c>
      <c r="E295" s="187">
        <v>1</v>
      </c>
      <c r="F295" s="189"/>
      <c r="G295" s="188" t="s">
        <v>160</v>
      </c>
      <c r="H295" s="174">
        <v>265</v>
      </c>
      <c r="I295" s="175">
        <f t="shared" si="28"/>
        <v>0</v>
      </c>
      <c r="J295" s="250">
        <f t="shared" si="28"/>
        <v>0</v>
      </c>
      <c r="K295" s="176">
        <f t="shared" si="28"/>
        <v>0</v>
      </c>
      <c r="L295" s="176">
        <f t="shared" si="28"/>
        <v>0</v>
      </c>
      <c r="M295" s="1"/>
    </row>
    <row r="296" spans="1:13" ht="24.75" hidden="1" customHeight="1">
      <c r="A296" s="186">
        <v>3</v>
      </c>
      <c r="B296" s="209">
        <v>2</v>
      </c>
      <c r="C296" s="209">
        <v>2</v>
      </c>
      <c r="D296" s="187">
        <v>6</v>
      </c>
      <c r="E296" s="209">
        <v>1</v>
      </c>
      <c r="F296" s="210">
        <v>1</v>
      </c>
      <c r="G296" s="211" t="s">
        <v>160</v>
      </c>
      <c r="H296" s="174">
        <v>266</v>
      </c>
      <c r="I296" s="194">
        <v>0</v>
      </c>
      <c r="J296" s="194">
        <v>0</v>
      </c>
      <c r="K296" s="194">
        <v>0</v>
      </c>
      <c r="L296" s="194">
        <v>0</v>
      </c>
      <c r="M296" s="1"/>
    </row>
    <row r="297" spans="1:13" ht="29.25" hidden="1" customHeight="1">
      <c r="A297" s="190">
        <v>3</v>
      </c>
      <c r="B297" s="186">
        <v>2</v>
      </c>
      <c r="C297" s="187">
        <v>2</v>
      </c>
      <c r="D297" s="187">
        <v>7</v>
      </c>
      <c r="E297" s="187"/>
      <c r="F297" s="189"/>
      <c r="G297" s="188" t="s">
        <v>161</v>
      </c>
      <c r="H297" s="174">
        <v>267</v>
      </c>
      <c r="I297" s="175">
        <f>I298</f>
        <v>0</v>
      </c>
      <c r="J297" s="250">
        <f>J298</f>
        <v>0</v>
      </c>
      <c r="K297" s="176">
        <f>K298</f>
        <v>0</v>
      </c>
      <c r="L297" s="176">
        <f>L298</f>
        <v>0</v>
      </c>
      <c r="M297" s="1"/>
    </row>
    <row r="298" spans="1:13" ht="26.25" hidden="1" customHeight="1">
      <c r="A298" s="190">
        <v>3</v>
      </c>
      <c r="B298" s="186">
        <v>2</v>
      </c>
      <c r="C298" s="187">
        <v>2</v>
      </c>
      <c r="D298" s="187">
        <v>7</v>
      </c>
      <c r="E298" s="187">
        <v>1</v>
      </c>
      <c r="F298" s="189"/>
      <c r="G298" s="188" t="s">
        <v>161</v>
      </c>
      <c r="H298" s="174">
        <v>268</v>
      </c>
      <c r="I298" s="175">
        <f>I299+I300</f>
        <v>0</v>
      </c>
      <c r="J298" s="175">
        <f>J299+J300</f>
        <v>0</v>
      </c>
      <c r="K298" s="175">
        <f>K299+K300</f>
        <v>0</v>
      </c>
      <c r="L298" s="175">
        <f>L299+L300</f>
        <v>0</v>
      </c>
      <c r="M298" s="1"/>
    </row>
    <row r="299" spans="1:13" ht="27.75" hidden="1" customHeight="1">
      <c r="A299" s="190">
        <v>3</v>
      </c>
      <c r="B299" s="186">
        <v>2</v>
      </c>
      <c r="C299" s="186">
        <v>2</v>
      </c>
      <c r="D299" s="187">
        <v>7</v>
      </c>
      <c r="E299" s="187">
        <v>1</v>
      </c>
      <c r="F299" s="189">
        <v>1</v>
      </c>
      <c r="G299" s="188" t="s">
        <v>162</v>
      </c>
      <c r="H299" s="174">
        <v>269</v>
      </c>
      <c r="I299" s="194">
        <v>0</v>
      </c>
      <c r="J299" s="194">
        <v>0</v>
      </c>
      <c r="K299" s="194">
        <v>0</v>
      </c>
      <c r="L299" s="194">
        <v>0</v>
      </c>
      <c r="M299" s="1"/>
    </row>
    <row r="300" spans="1:13" ht="25.5" hidden="1" customHeight="1">
      <c r="A300" s="190">
        <v>3</v>
      </c>
      <c r="B300" s="186">
        <v>2</v>
      </c>
      <c r="C300" s="186">
        <v>2</v>
      </c>
      <c r="D300" s="187">
        <v>7</v>
      </c>
      <c r="E300" s="187">
        <v>1</v>
      </c>
      <c r="F300" s="189">
        <v>2</v>
      </c>
      <c r="G300" s="188" t="s">
        <v>163</v>
      </c>
      <c r="H300" s="174">
        <v>270</v>
      </c>
      <c r="I300" s="194">
        <v>0</v>
      </c>
      <c r="J300" s="194">
        <v>0</v>
      </c>
      <c r="K300" s="194">
        <v>0</v>
      </c>
      <c r="L300" s="194">
        <v>0</v>
      </c>
      <c r="M300" s="1"/>
    </row>
    <row r="301" spans="1:13" ht="30" hidden="1" customHeight="1">
      <c r="A301" s="195">
        <v>3</v>
      </c>
      <c r="B301" s="195">
        <v>3</v>
      </c>
      <c r="C301" s="170"/>
      <c r="D301" s="171"/>
      <c r="E301" s="171"/>
      <c r="F301" s="173"/>
      <c r="G301" s="172" t="s">
        <v>177</v>
      </c>
      <c r="H301" s="174">
        <v>271</v>
      </c>
      <c r="I301" s="175">
        <f>SUM(I302+I334)</f>
        <v>0</v>
      </c>
      <c r="J301" s="250">
        <f>SUM(J302+J334)</f>
        <v>0</v>
      </c>
      <c r="K301" s="176">
        <f>SUM(K302+K334)</f>
        <v>0</v>
      </c>
      <c r="L301" s="176">
        <f>SUM(L302+L334)</f>
        <v>0</v>
      </c>
      <c r="M301" s="1"/>
    </row>
    <row r="302" spans="1:13" ht="40.5" hidden="1" customHeight="1">
      <c r="A302" s="190">
        <v>3</v>
      </c>
      <c r="B302" s="190">
        <v>3</v>
      </c>
      <c r="C302" s="186">
        <v>1</v>
      </c>
      <c r="D302" s="187"/>
      <c r="E302" s="187"/>
      <c r="F302" s="189"/>
      <c r="G302" s="188" t="s">
        <v>349</v>
      </c>
      <c r="H302" s="174">
        <v>272</v>
      </c>
      <c r="I302" s="175">
        <f>SUM(I303+I312+I316+I320+I324+I327+I330)</f>
        <v>0</v>
      </c>
      <c r="J302" s="250">
        <f>SUM(J303+J312+J316+J320+J324+J327+J330)</f>
        <v>0</v>
      </c>
      <c r="K302" s="176">
        <f>SUM(K303+K312+K316+K320+K324+K327+K330)</f>
        <v>0</v>
      </c>
      <c r="L302" s="176">
        <f>SUM(L303+L312+L316+L320+L324+L327+L330)</f>
        <v>0</v>
      </c>
      <c r="M302" s="1"/>
    </row>
    <row r="303" spans="1:13" ht="29.25" hidden="1" customHeight="1">
      <c r="A303" s="190">
        <v>3</v>
      </c>
      <c r="B303" s="190">
        <v>3</v>
      </c>
      <c r="C303" s="186">
        <v>1</v>
      </c>
      <c r="D303" s="187">
        <v>1</v>
      </c>
      <c r="E303" s="187"/>
      <c r="F303" s="189"/>
      <c r="G303" s="188" t="s">
        <v>164</v>
      </c>
      <c r="H303" s="174">
        <v>273</v>
      </c>
      <c r="I303" s="175">
        <f>SUM(I304+I306+I309)</f>
        <v>0</v>
      </c>
      <c r="J303" s="175">
        <f>SUM(J304+J306+J309)</f>
        <v>0</v>
      </c>
      <c r="K303" s="175">
        <f>SUM(K304+K306+K309)</f>
        <v>0</v>
      </c>
      <c r="L303" s="175">
        <f>SUM(L304+L306+L309)</f>
        <v>0</v>
      </c>
      <c r="M303" s="1"/>
    </row>
    <row r="304" spans="1:13" ht="27" hidden="1" customHeight="1">
      <c r="A304" s="190">
        <v>3</v>
      </c>
      <c r="B304" s="190">
        <v>3</v>
      </c>
      <c r="C304" s="186">
        <v>1</v>
      </c>
      <c r="D304" s="187">
        <v>1</v>
      </c>
      <c r="E304" s="187">
        <v>1</v>
      </c>
      <c r="F304" s="189"/>
      <c r="G304" s="188" t="s">
        <v>144</v>
      </c>
      <c r="H304" s="174">
        <v>274</v>
      </c>
      <c r="I304" s="175">
        <f>SUM(I305:I305)</f>
        <v>0</v>
      </c>
      <c r="J304" s="250">
        <f>SUM(J305:J305)</f>
        <v>0</v>
      </c>
      <c r="K304" s="176">
        <f>SUM(K305:K305)</f>
        <v>0</v>
      </c>
      <c r="L304" s="176">
        <f>SUM(L305:L305)</f>
        <v>0</v>
      </c>
      <c r="M304" s="1"/>
    </row>
    <row r="305" spans="1:13" ht="28.5" hidden="1" customHeight="1">
      <c r="A305" s="190">
        <v>3</v>
      </c>
      <c r="B305" s="190">
        <v>3</v>
      </c>
      <c r="C305" s="186">
        <v>1</v>
      </c>
      <c r="D305" s="187">
        <v>1</v>
      </c>
      <c r="E305" s="187">
        <v>1</v>
      </c>
      <c r="F305" s="189">
        <v>1</v>
      </c>
      <c r="G305" s="188" t="s">
        <v>144</v>
      </c>
      <c r="H305" s="174">
        <v>275</v>
      </c>
      <c r="I305" s="194">
        <v>0</v>
      </c>
      <c r="J305" s="194">
        <v>0</v>
      </c>
      <c r="K305" s="194">
        <v>0</v>
      </c>
      <c r="L305" s="194">
        <v>0</v>
      </c>
      <c r="M305" s="1"/>
    </row>
    <row r="306" spans="1:13" ht="31.5" hidden="1" customHeight="1">
      <c r="A306" s="190">
        <v>3</v>
      </c>
      <c r="B306" s="190">
        <v>3</v>
      </c>
      <c r="C306" s="186">
        <v>1</v>
      </c>
      <c r="D306" s="187">
        <v>1</v>
      </c>
      <c r="E306" s="187">
        <v>2</v>
      </c>
      <c r="F306" s="189"/>
      <c r="G306" s="188" t="s">
        <v>165</v>
      </c>
      <c r="H306" s="174">
        <v>276</v>
      </c>
      <c r="I306" s="175">
        <f>SUM(I307:I308)</f>
        <v>0</v>
      </c>
      <c r="J306" s="175">
        <f>SUM(J307:J308)</f>
        <v>0</v>
      </c>
      <c r="K306" s="175">
        <f>SUM(K307:K308)</f>
        <v>0</v>
      </c>
      <c r="L306" s="175">
        <f>SUM(L307:L308)</f>
        <v>0</v>
      </c>
      <c r="M306" s="1"/>
    </row>
    <row r="307" spans="1:13" ht="25.5" hidden="1" customHeight="1">
      <c r="A307" s="190">
        <v>3</v>
      </c>
      <c r="B307" s="190">
        <v>3</v>
      </c>
      <c r="C307" s="186">
        <v>1</v>
      </c>
      <c r="D307" s="187">
        <v>1</v>
      </c>
      <c r="E307" s="187">
        <v>2</v>
      </c>
      <c r="F307" s="189">
        <v>1</v>
      </c>
      <c r="G307" s="188" t="s">
        <v>146</v>
      </c>
      <c r="H307" s="174">
        <v>277</v>
      </c>
      <c r="I307" s="194">
        <v>0</v>
      </c>
      <c r="J307" s="194">
        <v>0</v>
      </c>
      <c r="K307" s="194">
        <v>0</v>
      </c>
      <c r="L307" s="194">
        <v>0</v>
      </c>
      <c r="M307" s="1"/>
    </row>
    <row r="308" spans="1:13" ht="29.25" hidden="1" customHeight="1">
      <c r="A308" s="190">
        <v>3</v>
      </c>
      <c r="B308" s="190">
        <v>3</v>
      </c>
      <c r="C308" s="186">
        <v>1</v>
      </c>
      <c r="D308" s="187">
        <v>1</v>
      </c>
      <c r="E308" s="187">
        <v>2</v>
      </c>
      <c r="F308" s="189">
        <v>2</v>
      </c>
      <c r="G308" s="188" t="s">
        <v>147</v>
      </c>
      <c r="H308" s="174">
        <v>278</v>
      </c>
      <c r="I308" s="194">
        <v>0</v>
      </c>
      <c r="J308" s="194">
        <v>0</v>
      </c>
      <c r="K308" s="194">
        <v>0</v>
      </c>
      <c r="L308" s="194">
        <v>0</v>
      </c>
      <c r="M308" s="1"/>
    </row>
    <row r="309" spans="1:13" ht="28.5" hidden="1" customHeight="1">
      <c r="A309" s="190">
        <v>3</v>
      </c>
      <c r="B309" s="190">
        <v>3</v>
      </c>
      <c r="C309" s="186">
        <v>1</v>
      </c>
      <c r="D309" s="187">
        <v>1</v>
      </c>
      <c r="E309" s="187">
        <v>3</v>
      </c>
      <c r="F309" s="189"/>
      <c r="G309" s="188" t="s">
        <v>148</v>
      </c>
      <c r="H309" s="174">
        <v>279</v>
      </c>
      <c r="I309" s="175">
        <f>SUM(I310:I311)</f>
        <v>0</v>
      </c>
      <c r="J309" s="175">
        <f>SUM(J310:J311)</f>
        <v>0</v>
      </c>
      <c r="K309" s="175">
        <f>SUM(K310:K311)</f>
        <v>0</v>
      </c>
      <c r="L309" s="175">
        <f>SUM(L310:L311)</f>
        <v>0</v>
      </c>
      <c r="M309" s="1"/>
    </row>
    <row r="310" spans="1:13" ht="24.75" hidden="1" customHeight="1">
      <c r="A310" s="190">
        <v>3</v>
      </c>
      <c r="B310" s="190">
        <v>3</v>
      </c>
      <c r="C310" s="186">
        <v>1</v>
      </c>
      <c r="D310" s="187">
        <v>1</v>
      </c>
      <c r="E310" s="187">
        <v>3</v>
      </c>
      <c r="F310" s="189">
        <v>1</v>
      </c>
      <c r="G310" s="188" t="s">
        <v>149</v>
      </c>
      <c r="H310" s="174">
        <v>280</v>
      </c>
      <c r="I310" s="194">
        <v>0</v>
      </c>
      <c r="J310" s="194">
        <v>0</v>
      </c>
      <c r="K310" s="194">
        <v>0</v>
      </c>
      <c r="L310" s="194">
        <v>0</v>
      </c>
      <c r="M310" s="1"/>
    </row>
    <row r="311" spans="1:13" ht="22.5" hidden="1" customHeight="1">
      <c r="A311" s="190">
        <v>3</v>
      </c>
      <c r="B311" s="190">
        <v>3</v>
      </c>
      <c r="C311" s="186">
        <v>1</v>
      </c>
      <c r="D311" s="187">
        <v>1</v>
      </c>
      <c r="E311" s="187">
        <v>3</v>
      </c>
      <c r="F311" s="189">
        <v>2</v>
      </c>
      <c r="G311" s="188" t="s">
        <v>166</v>
      </c>
      <c r="H311" s="174">
        <v>281</v>
      </c>
      <c r="I311" s="194">
        <v>0</v>
      </c>
      <c r="J311" s="194">
        <v>0</v>
      </c>
      <c r="K311" s="194">
        <v>0</v>
      </c>
      <c r="L311" s="194">
        <v>0</v>
      </c>
      <c r="M311" s="1"/>
    </row>
    <row r="312" spans="1:13" hidden="1">
      <c r="A312" s="207">
        <v>3</v>
      </c>
      <c r="B312" s="181">
        <v>3</v>
      </c>
      <c r="C312" s="186">
        <v>1</v>
      </c>
      <c r="D312" s="187">
        <v>2</v>
      </c>
      <c r="E312" s="187"/>
      <c r="F312" s="189"/>
      <c r="G312" s="188" t="s">
        <v>178</v>
      </c>
      <c r="H312" s="174">
        <v>282</v>
      </c>
      <c r="I312" s="175">
        <f>I313</f>
        <v>0</v>
      </c>
      <c r="J312" s="250">
        <f>J313</f>
        <v>0</v>
      </c>
      <c r="K312" s="176">
        <f>K313</f>
        <v>0</v>
      </c>
      <c r="L312" s="176">
        <f>L313</f>
        <v>0</v>
      </c>
    </row>
    <row r="313" spans="1:13" ht="26.25" hidden="1" customHeight="1">
      <c r="A313" s="207">
        <v>3</v>
      </c>
      <c r="B313" s="207">
        <v>3</v>
      </c>
      <c r="C313" s="181">
        <v>1</v>
      </c>
      <c r="D313" s="179">
        <v>2</v>
      </c>
      <c r="E313" s="179">
        <v>1</v>
      </c>
      <c r="F313" s="182"/>
      <c r="G313" s="188" t="s">
        <v>178</v>
      </c>
      <c r="H313" s="174">
        <v>283</v>
      </c>
      <c r="I313" s="197">
        <f>SUM(I314:I315)</f>
        <v>0</v>
      </c>
      <c r="J313" s="251">
        <f>SUM(J314:J315)</f>
        <v>0</v>
      </c>
      <c r="K313" s="198">
        <f>SUM(K314:K315)</f>
        <v>0</v>
      </c>
      <c r="L313" s="198">
        <f>SUM(L314:L315)</f>
        <v>0</v>
      </c>
      <c r="M313" s="1"/>
    </row>
    <row r="314" spans="1:13" ht="25.5" hidden="1" customHeight="1">
      <c r="A314" s="190">
        <v>3</v>
      </c>
      <c r="B314" s="190">
        <v>3</v>
      </c>
      <c r="C314" s="186">
        <v>1</v>
      </c>
      <c r="D314" s="187">
        <v>2</v>
      </c>
      <c r="E314" s="187">
        <v>1</v>
      </c>
      <c r="F314" s="189">
        <v>1</v>
      </c>
      <c r="G314" s="188" t="s">
        <v>179</v>
      </c>
      <c r="H314" s="174">
        <v>284</v>
      </c>
      <c r="I314" s="194">
        <v>0</v>
      </c>
      <c r="J314" s="194">
        <v>0</v>
      </c>
      <c r="K314" s="194">
        <v>0</v>
      </c>
      <c r="L314" s="194">
        <v>0</v>
      </c>
      <c r="M314" s="1"/>
    </row>
    <row r="315" spans="1:13" ht="24" hidden="1" customHeight="1">
      <c r="A315" s="199">
        <v>3</v>
      </c>
      <c r="B315" s="234">
        <v>3</v>
      </c>
      <c r="C315" s="208">
        <v>1</v>
      </c>
      <c r="D315" s="209">
        <v>2</v>
      </c>
      <c r="E315" s="209">
        <v>1</v>
      </c>
      <c r="F315" s="210">
        <v>2</v>
      </c>
      <c r="G315" s="211" t="s">
        <v>180</v>
      </c>
      <c r="H315" s="174">
        <v>285</v>
      </c>
      <c r="I315" s="194">
        <v>0</v>
      </c>
      <c r="J315" s="194">
        <v>0</v>
      </c>
      <c r="K315" s="194">
        <v>0</v>
      </c>
      <c r="L315" s="194">
        <v>0</v>
      </c>
      <c r="M315" s="1"/>
    </row>
    <row r="316" spans="1:13" ht="27.75" hidden="1" customHeight="1">
      <c r="A316" s="186">
        <v>3</v>
      </c>
      <c r="B316" s="188">
        <v>3</v>
      </c>
      <c r="C316" s="186">
        <v>1</v>
      </c>
      <c r="D316" s="187">
        <v>3</v>
      </c>
      <c r="E316" s="187"/>
      <c r="F316" s="189"/>
      <c r="G316" s="188" t="s">
        <v>181</v>
      </c>
      <c r="H316" s="174">
        <v>286</v>
      </c>
      <c r="I316" s="175">
        <f>I317</f>
        <v>0</v>
      </c>
      <c r="J316" s="250">
        <f>J317</f>
        <v>0</v>
      </c>
      <c r="K316" s="176">
        <f>K317</f>
        <v>0</v>
      </c>
      <c r="L316" s="176">
        <f>L317</f>
        <v>0</v>
      </c>
      <c r="M316" s="1"/>
    </row>
    <row r="317" spans="1:13" ht="24" hidden="1" customHeight="1">
      <c r="A317" s="186">
        <v>3</v>
      </c>
      <c r="B317" s="211">
        <v>3</v>
      </c>
      <c r="C317" s="208">
        <v>1</v>
      </c>
      <c r="D317" s="209">
        <v>3</v>
      </c>
      <c r="E317" s="209">
        <v>1</v>
      </c>
      <c r="F317" s="210"/>
      <c r="G317" s="188" t="s">
        <v>181</v>
      </c>
      <c r="H317" s="174">
        <v>287</v>
      </c>
      <c r="I317" s="176">
        <f>I318+I319</f>
        <v>0</v>
      </c>
      <c r="J317" s="176">
        <f>J318+J319</f>
        <v>0</v>
      </c>
      <c r="K317" s="176">
        <f>K318+K319</f>
        <v>0</v>
      </c>
      <c r="L317" s="176">
        <f>L318+L319</f>
        <v>0</v>
      </c>
      <c r="M317" s="1"/>
    </row>
    <row r="318" spans="1:13" ht="27" hidden="1" customHeight="1">
      <c r="A318" s="186">
        <v>3</v>
      </c>
      <c r="B318" s="188">
        <v>3</v>
      </c>
      <c r="C318" s="186">
        <v>1</v>
      </c>
      <c r="D318" s="187">
        <v>3</v>
      </c>
      <c r="E318" s="187">
        <v>1</v>
      </c>
      <c r="F318" s="189">
        <v>1</v>
      </c>
      <c r="G318" s="188" t="s">
        <v>182</v>
      </c>
      <c r="H318" s="174">
        <v>288</v>
      </c>
      <c r="I318" s="239">
        <v>0</v>
      </c>
      <c r="J318" s="239">
        <v>0</v>
      </c>
      <c r="K318" s="239">
        <v>0</v>
      </c>
      <c r="L318" s="238">
        <v>0</v>
      </c>
      <c r="M318" s="1"/>
    </row>
    <row r="319" spans="1:13" ht="26.25" hidden="1" customHeight="1">
      <c r="A319" s="186">
        <v>3</v>
      </c>
      <c r="B319" s="188">
        <v>3</v>
      </c>
      <c r="C319" s="186">
        <v>1</v>
      </c>
      <c r="D319" s="187">
        <v>3</v>
      </c>
      <c r="E319" s="187">
        <v>1</v>
      </c>
      <c r="F319" s="189">
        <v>2</v>
      </c>
      <c r="G319" s="188" t="s">
        <v>183</v>
      </c>
      <c r="H319" s="174">
        <v>289</v>
      </c>
      <c r="I319" s="194">
        <v>0</v>
      </c>
      <c r="J319" s="194">
        <v>0</v>
      </c>
      <c r="K319" s="194">
        <v>0</v>
      </c>
      <c r="L319" s="194">
        <v>0</v>
      </c>
      <c r="M319" s="1"/>
    </row>
    <row r="320" spans="1:13" hidden="1">
      <c r="A320" s="186">
        <v>3</v>
      </c>
      <c r="B320" s="188">
        <v>3</v>
      </c>
      <c r="C320" s="186">
        <v>1</v>
      </c>
      <c r="D320" s="187">
        <v>4</v>
      </c>
      <c r="E320" s="187"/>
      <c r="F320" s="189"/>
      <c r="G320" s="188" t="s">
        <v>184</v>
      </c>
      <c r="H320" s="174">
        <v>290</v>
      </c>
      <c r="I320" s="175">
        <f>I321</f>
        <v>0</v>
      </c>
      <c r="J320" s="250">
        <f>J321</f>
        <v>0</v>
      </c>
      <c r="K320" s="176">
        <f>K321</f>
        <v>0</v>
      </c>
      <c r="L320" s="176">
        <f>L321</f>
        <v>0</v>
      </c>
    </row>
    <row r="321" spans="1:16" ht="31.5" hidden="1" customHeight="1">
      <c r="A321" s="190">
        <v>3</v>
      </c>
      <c r="B321" s="186">
        <v>3</v>
      </c>
      <c r="C321" s="187">
        <v>1</v>
      </c>
      <c r="D321" s="187">
        <v>4</v>
      </c>
      <c r="E321" s="187">
        <v>1</v>
      </c>
      <c r="F321" s="189"/>
      <c r="G321" s="188" t="s">
        <v>184</v>
      </c>
      <c r="H321" s="174">
        <v>291</v>
      </c>
      <c r="I321" s="175">
        <f>SUM(I322:I323)</f>
        <v>0</v>
      </c>
      <c r="J321" s="175">
        <f>SUM(J322:J323)</f>
        <v>0</v>
      </c>
      <c r="K321" s="175">
        <f>SUM(K322:K323)</f>
        <v>0</v>
      </c>
      <c r="L321" s="175">
        <f>SUM(L322:L323)</f>
        <v>0</v>
      </c>
      <c r="M321" s="1"/>
    </row>
    <row r="322" spans="1:16" hidden="1">
      <c r="A322" s="190">
        <v>3</v>
      </c>
      <c r="B322" s="186">
        <v>3</v>
      </c>
      <c r="C322" s="187">
        <v>1</v>
      </c>
      <c r="D322" s="187">
        <v>4</v>
      </c>
      <c r="E322" s="187">
        <v>1</v>
      </c>
      <c r="F322" s="189">
        <v>1</v>
      </c>
      <c r="G322" s="188" t="s">
        <v>185</v>
      </c>
      <c r="H322" s="174">
        <v>292</v>
      </c>
      <c r="I322" s="193">
        <v>0</v>
      </c>
      <c r="J322" s="194">
        <v>0</v>
      </c>
      <c r="K322" s="194">
        <v>0</v>
      </c>
      <c r="L322" s="193">
        <v>0</v>
      </c>
    </row>
    <row r="323" spans="1:16" ht="30.75" hidden="1" customHeight="1">
      <c r="A323" s="186">
        <v>3</v>
      </c>
      <c r="B323" s="187">
        <v>3</v>
      </c>
      <c r="C323" s="187">
        <v>1</v>
      </c>
      <c r="D323" s="187">
        <v>4</v>
      </c>
      <c r="E323" s="187">
        <v>1</v>
      </c>
      <c r="F323" s="189">
        <v>2</v>
      </c>
      <c r="G323" s="188" t="s">
        <v>186</v>
      </c>
      <c r="H323" s="174">
        <v>293</v>
      </c>
      <c r="I323" s="194">
        <v>0</v>
      </c>
      <c r="J323" s="239">
        <v>0</v>
      </c>
      <c r="K323" s="239">
        <v>0</v>
      </c>
      <c r="L323" s="238">
        <v>0</v>
      </c>
      <c r="M323" s="1"/>
    </row>
    <row r="324" spans="1:16" ht="26.25" hidden="1" customHeight="1">
      <c r="A324" s="186">
        <v>3</v>
      </c>
      <c r="B324" s="187">
        <v>3</v>
      </c>
      <c r="C324" s="187">
        <v>1</v>
      </c>
      <c r="D324" s="187">
        <v>5</v>
      </c>
      <c r="E324" s="187"/>
      <c r="F324" s="189"/>
      <c r="G324" s="188" t="s">
        <v>187</v>
      </c>
      <c r="H324" s="174">
        <v>294</v>
      </c>
      <c r="I324" s="198">
        <f t="shared" ref="I324:L325" si="29">I325</f>
        <v>0</v>
      </c>
      <c r="J324" s="250">
        <f t="shared" si="29"/>
        <v>0</v>
      </c>
      <c r="K324" s="176">
        <f t="shared" si="29"/>
        <v>0</v>
      </c>
      <c r="L324" s="176">
        <f t="shared" si="29"/>
        <v>0</v>
      </c>
      <c r="M324" s="1"/>
    </row>
    <row r="325" spans="1:16" ht="30" hidden="1" customHeight="1">
      <c r="A325" s="181">
        <v>3</v>
      </c>
      <c r="B325" s="209">
        <v>3</v>
      </c>
      <c r="C325" s="209">
        <v>1</v>
      </c>
      <c r="D325" s="209">
        <v>5</v>
      </c>
      <c r="E325" s="209">
        <v>1</v>
      </c>
      <c r="F325" s="210"/>
      <c r="G325" s="188" t="s">
        <v>187</v>
      </c>
      <c r="H325" s="174">
        <v>295</v>
      </c>
      <c r="I325" s="176">
        <f t="shared" si="29"/>
        <v>0</v>
      </c>
      <c r="J325" s="251">
        <f t="shared" si="29"/>
        <v>0</v>
      </c>
      <c r="K325" s="198">
        <f t="shared" si="29"/>
        <v>0</v>
      </c>
      <c r="L325" s="198">
        <f t="shared" si="29"/>
        <v>0</v>
      </c>
      <c r="M325" s="1"/>
    </row>
    <row r="326" spans="1:16" ht="30" hidden="1" customHeight="1">
      <c r="A326" s="186">
        <v>3</v>
      </c>
      <c r="B326" s="187">
        <v>3</v>
      </c>
      <c r="C326" s="187">
        <v>1</v>
      </c>
      <c r="D326" s="187">
        <v>5</v>
      </c>
      <c r="E326" s="187">
        <v>1</v>
      </c>
      <c r="F326" s="189">
        <v>1</v>
      </c>
      <c r="G326" s="188" t="s">
        <v>352</v>
      </c>
      <c r="H326" s="174">
        <v>296</v>
      </c>
      <c r="I326" s="194">
        <v>0</v>
      </c>
      <c r="J326" s="239">
        <v>0</v>
      </c>
      <c r="K326" s="239">
        <v>0</v>
      </c>
      <c r="L326" s="238">
        <v>0</v>
      </c>
      <c r="M326" s="1"/>
    </row>
    <row r="327" spans="1:16" ht="30" hidden="1" customHeight="1">
      <c r="A327" s="186">
        <v>3</v>
      </c>
      <c r="B327" s="187">
        <v>3</v>
      </c>
      <c r="C327" s="187">
        <v>1</v>
      </c>
      <c r="D327" s="187">
        <v>6</v>
      </c>
      <c r="E327" s="187"/>
      <c r="F327" s="189"/>
      <c r="G327" s="188" t="s">
        <v>160</v>
      </c>
      <c r="H327" s="174">
        <v>297</v>
      </c>
      <c r="I327" s="176">
        <f t="shared" ref="I327:L328" si="30">I328</f>
        <v>0</v>
      </c>
      <c r="J327" s="250">
        <f t="shared" si="30"/>
        <v>0</v>
      </c>
      <c r="K327" s="176">
        <f t="shared" si="30"/>
        <v>0</v>
      </c>
      <c r="L327" s="176">
        <f t="shared" si="30"/>
        <v>0</v>
      </c>
      <c r="M327" s="1"/>
    </row>
    <row r="328" spans="1:16" ht="30" hidden="1" customHeight="1">
      <c r="A328" s="186">
        <v>3</v>
      </c>
      <c r="B328" s="187">
        <v>3</v>
      </c>
      <c r="C328" s="187">
        <v>1</v>
      </c>
      <c r="D328" s="187">
        <v>6</v>
      </c>
      <c r="E328" s="187">
        <v>1</v>
      </c>
      <c r="F328" s="189"/>
      <c r="G328" s="188" t="s">
        <v>160</v>
      </c>
      <c r="H328" s="174">
        <v>298</v>
      </c>
      <c r="I328" s="175">
        <f t="shared" si="30"/>
        <v>0</v>
      </c>
      <c r="J328" s="250">
        <f t="shared" si="30"/>
        <v>0</v>
      </c>
      <c r="K328" s="176">
        <f t="shared" si="30"/>
        <v>0</v>
      </c>
      <c r="L328" s="176">
        <f t="shared" si="30"/>
        <v>0</v>
      </c>
      <c r="M328" s="1"/>
    </row>
    <row r="329" spans="1:16" ht="25.5" hidden="1" customHeight="1">
      <c r="A329" s="186">
        <v>3</v>
      </c>
      <c r="B329" s="187">
        <v>3</v>
      </c>
      <c r="C329" s="187">
        <v>1</v>
      </c>
      <c r="D329" s="187">
        <v>6</v>
      </c>
      <c r="E329" s="187">
        <v>1</v>
      </c>
      <c r="F329" s="189">
        <v>1</v>
      </c>
      <c r="G329" s="188" t="s">
        <v>160</v>
      </c>
      <c r="H329" s="174">
        <v>299</v>
      </c>
      <c r="I329" s="239">
        <v>0</v>
      </c>
      <c r="J329" s="239">
        <v>0</v>
      </c>
      <c r="K329" s="239">
        <v>0</v>
      </c>
      <c r="L329" s="238">
        <v>0</v>
      </c>
      <c r="M329" s="1"/>
    </row>
    <row r="330" spans="1:16" ht="22.5" hidden="1" customHeight="1">
      <c r="A330" s="186">
        <v>3</v>
      </c>
      <c r="B330" s="187">
        <v>3</v>
      </c>
      <c r="C330" s="187">
        <v>1</v>
      </c>
      <c r="D330" s="187">
        <v>7</v>
      </c>
      <c r="E330" s="187"/>
      <c r="F330" s="189"/>
      <c r="G330" s="188" t="s">
        <v>188</v>
      </c>
      <c r="H330" s="174">
        <v>300</v>
      </c>
      <c r="I330" s="175">
        <f>I331</f>
        <v>0</v>
      </c>
      <c r="J330" s="250">
        <f>J331</f>
        <v>0</v>
      </c>
      <c r="K330" s="176">
        <f>K331</f>
        <v>0</v>
      </c>
      <c r="L330" s="176">
        <f>L331</f>
        <v>0</v>
      </c>
      <c r="M330" s="1"/>
    </row>
    <row r="331" spans="1:16" ht="25.5" hidden="1" customHeight="1">
      <c r="A331" s="186">
        <v>3</v>
      </c>
      <c r="B331" s="187">
        <v>3</v>
      </c>
      <c r="C331" s="187">
        <v>1</v>
      </c>
      <c r="D331" s="187">
        <v>7</v>
      </c>
      <c r="E331" s="187">
        <v>1</v>
      </c>
      <c r="F331" s="189"/>
      <c r="G331" s="188" t="s">
        <v>188</v>
      </c>
      <c r="H331" s="174">
        <v>301</v>
      </c>
      <c r="I331" s="175">
        <f>I332+I333</f>
        <v>0</v>
      </c>
      <c r="J331" s="175">
        <f>J332+J333</f>
        <v>0</v>
      </c>
      <c r="K331" s="175">
        <f>K332+K333</f>
        <v>0</v>
      </c>
      <c r="L331" s="175">
        <f>L332+L333</f>
        <v>0</v>
      </c>
      <c r="M331" s="1"/>
    </row>
    <row r="332" spans="1:16" ht="27" hidden="1" customHeight="1">
      <c r="A332" s="186">
        <v>3</v>
      </c>
      <c r="B332" s="187">
        <v>3</v>
      </c>
      <c r="C332" s="187">
        <v>1</v>
      </c>
      <c r="D332" s="187">
        <v>7</v>
      </c>
      <c r="E332" s="187">
        <v>1</v>
      </c>
      <c r="F332" s="189">
        <v>1</v>
      </c>
      <c r="G332" s="188" t="s">
        <v>189</v>
      </c>
      <c r="H332" s="174">
        <v>302</v>
      </c>
      <c r="I332" s="239">
        <v>0</v>
      </c>
      <c r="J332" s="239">
        <v>0</v>
      </c>
      <c r="K332" s="239">
        <v>0</v>
      </c>
      <c r="L332" s="238">
        <v>0</v>
      </c>
      <c r="M332" s="1"/>
    </row>
    <row r="333" spans="1:16" ht="27.75" hidden="1" customHeight="1">
      <c r="A333" s="186">
        <v>3</v>
      </c>
      <c r="B333" s="187">
        <v>3</v>
      </c>
      <c r="C333" s="187">
        <v>1</v>
      </c>
      <c r="D333" s="187">
        <v>7</v>
      </c>
      <c r="E333" s="187">
        <v>1</v>
      </c>
      <c r="F333" s="189">
        <v>2</v>
      </c>
      <c r="G333" s="188" t="s">
        <v>190</v>
      </c>
      <c r="H333" s="174">
        <v>303</v>
      </c>
      <c r="I333" s="194">
        <v>0</v>
      </c>
      <c r="J333" s="194">
        <v>0</v>
      </c>
      <c r="K333" s="194">
        <v>0</v>
      </c>
      <c r="L333" s="194">
        <v>0</v>
      </c>
      <c r="M333" s="1"/>
    </row>
    <row r="334" spans="1:16" ht="38.25" hidden="1" customHeight="1">
      <c r="A334" s="186">
        <v>3</v>
      </c>
      <c r="B334" s="187">
        <v>3</v>
      </c>
      <c r="C334" s="187">
        <v>2</v>
      </c>
      <c r="D334" s="187"/>
      <c r="E334" s="187"/>
      <c r="F334" s="189"/>
      <c r="G334" s="188" t="s">
        <v>191</v>
      </c>
      <c r="H334" s="174">
        <v>304</v>
      </c>
      <c r="I334" s="175">
        <f>SUM(I335+I344+I348+I352+I356+I359+I362)</f>
        <v>0</v>
      </c>
      <c r="J334" s="250">
        <f>SUM(J335+J344+J348+J352+J356+J359+J362)</f>
        <v>0</v>
      </c>
      <c r="K334" s="176">
        <f>SUM(K335+K344+K348+K352+K356+K359+K362)</f>
        <v>0</v>
      </c>
      <c r="L334" s="176">
        <f>SUM(L335+L344+L348+L352+L356+L359+L362)</f>
        <v>0</v>
      </c>
      <c r="M334" s="1"/>
    </row>
    <row r="335" spans="1:16" ht="30" hidden="1" customHeight="1">
      <c r="A335" s="186">
        <v>3</v>
      </c>
      <c r="B335" s="187">
        <v>3</v>
      </c>
      <c r="C335" s="187">
        <v>2</v>
      </c>
      <c r="D335" s="187">
        <v>1</v>
      </c>
      <c r="E335" s="187"/>
      <c r="F335" s="189"/>
      <c r="G335" s="188" t="s">
        <v>143</v>
      </c>
      <c r="H335" s="174">
        <v>305</v>
      </c>
      <c r="I335" s="175">
        <f>I336</f>
        <v>0</v>
      </c>
      <c r="J335" s="250">
        <f>J336</f>
        <v>0</v>
      </c>
      <c r="K335" s="176">
        <f>K336</f>
        <v>0</v>
      </c>
      <c r="L335" s="176">
        <f>L336</f>
        <v>0</v>
      </c>
      <c r="M335" s="1"/>
    </row>
    <row r="336" spans="1:16" hidden="1">
      <c r="A336" s="190">
        <v>3</v>
      </c>
      <c r="B336" s="186">
        <v>3</v>
      </c>
      <c r="C336" s="187">
        <v>2</v>
      </c>
      <c r="D336" s="188">
        <v>1</v>
      </c>
      <c r="E336" s="186">
        <v>1</v>
      </c>
      <c r="F336" s="189"/>
      <c r="G336" s="188" t="s">
        <v>143</v>
      </c>
      <c r="H336" s="174">
        <v>306</v>
      </c>
      <c r="I336" s="175">
        <f t="shared" ref="I336:P336" si="31">SUM(I337:I337)</f>
        <v>0</v>
      </c>
      <c r="J336" s="175">
        <f t="shared" si="31"/>
        <v>0</v>
      </c>
      <c r="K336" s="175">
        <f t="shared" si="31"/>
        <v>0</v>
      </c>
      <c r="L336" s="175">
        <f t="shared" si="31"/>
        <v>0</v>
      </c>
      <c r="M336" s="252">
        <f t="shared" si="31"/>
        <v>0</v>
      </c>
      <c r="N336" s="252">
        <f t="shared" si="31"/>
        <v>0</v>
      </c>
      <c r="O336" s="252">
        <f t="shared" si="31"/>
        <v>0</v>
      </c>
      <c r="P336" s="252">
        <f t="shared" si="31"/>
        <v>0</v>
      </c>
    </row>
    <row r="337" spans="1:13" ht="27.75" hidden="1" customHeight="1">
      <c r="A337" s="190">
        <v>3</v>
      </c>
      <c r="B337" s="186">
        <v>3</v>
      </c>
      <c r="C337" s="187">
        <v>2</v>
      </c>
      <c r="D337" s="188">
        <v>1</v>
      </c>
      <c r="E337" s="186">
        <v>1</v>
      </c>
      <c r="F337" s="189">
        <v>1</v>
      </c>
      <c r="G337" s="188" t="s">
        <v>144</v>
      </c>
      <c r="H337" s="174">
        <v>307</v>
      </c>
      <c r="I337" s="239">
        <v>0</v>
      </c>
      <c r="J337" s="239">
        <v>0</v>
      </c>
      <c r="K337" s="239">
        <v>0</v>
      </c>
      <c r="L337" s="238">
        <v>0</v>
      </c>
      <c r="M337" s="1"/>
    </row>
    <row r="338" spans="1:13" hidden="1">
      <c r="A338" s="190">
        <v>3</v>
      </c>
      <c r="B338" s="186">
        <v>3</v>
      </c>
      <c r="C338" s="187">
        <v>2</v>
      </c>
      <c r="D338" s="188">
        <v>1</v>
      </c>
      <c r="E338" s="186">
        <v>2</v>
      </c>
      <c r="F338" s="189"/>
      <c r="G338" s="211" t="s">
        <v>165</v>
      </c>
      <c r="H338" s="174">
        <v>308</v>
      </c>
      <c r="I338" s="175">
        <f>SUM(I339:I340)</f>
        <v>0</v>
      </c>
      <c r="J338" s="175">
        <f>SUM(J339:J340)</f>
        <v>0</v>
      </c>
      <c r="K338" s="175">
        <f>SUM(K339:K340)</f>
        <v>0</v>
      </c>
      <c r="L338" s="175">
        <f>SUM(L339:L340)</f>
        <v>0</v>
      </c>
    </row>
    <row r="339" spans="1:13" hidden="1">
      <c r="A339" s="190">
        <v>3</v>
      </c>
      <c r="B339" s="186">
        <v>3</v>
      </c>
      <c r="C339" s="187">
        <v>2</v>
      </c>
      <c r="D339" s="188">
        <v>1</v>
      </c>
      <c r="E339" s="186">
        <v>2</v>
      </c>
      <c r="F339" s="189">
        <v>1</v>
      </c>
      <c r="G339" s="211" t="s">
        <v>146</v>
      </c>
      <c r="H339" s="174">
        <v>309</v>
      </c>
      <c r="I339" s="239">
        <v>0</v>
      </c>
      <c r="J339" s="239">
        <v>0</v>
      </c>
      <c r="K339" s="239">
        <v>0</v>
      </c>
      <c r="L339" s="238">
        <v>0</v>
      </c>
    </row>
    <row r="340" spans="1:13" hidden="1">
      <c r="A340" s="190">
        <v>3</v>
      </c>
      <c r="B340" s="186">
        <v>3</v>
      </c>
      <c r="C340" s="187">
        <v>2</v>
      </c>
      <c r="D340" s="188">
        <v>1</v>
      </c>
      <c r="E340" s="186">
        <v>2</v>
      </c>
      <c r="F340" s="189">
        <v>2</v>
      </c>
      <c r="G340" s="211" t="s">
        <v>147</v>
      </c>
      <c r="H340" s="174">
        <v>310</v>
      </c>
      <c r="I340" s="194">
        <v>0</v>
      </c>
      <c r="J340" s="194">
        <v>0</v>
      </c>
      <c r="K340" s="194">
        <v>0</v>
      </c>
      <c r="L340" s="194">
        <v>0</v>
      </c>
    </row>
    <row r="341" spans="1:13" hidden="1">
      <c r="A341" s="190">
        <v>3</v>
      </c>
      <c r="B341" s="186">
        <v>3</v>
      </c>
      <c r="C341" s="187">
        <v>2</v>
      </c>
      <c r="D341" s="188">
        <v>1</v>
      </c>
      <c r="E341" s="186">
        <v>3</v>
      </c>
      <c r="F341" s="189"/>
      <c r="G341" s="211" t="s">
        <v>148</v>
      </c>
      <c r="H341" s="174">
        <v>311</v>
      </c>
      <c r="I341" s="175">
        <f>SUM(I342:I343)</f>
        <v>0</v>
      </c>
      <c r="J341" s="175">
        <f>SUM(J342:J343)</f>
        <v>0</v>
      </c>
      <c r="K341" s="175">
        <f>SUM(K342:K343)</f>
        <v>0</v>
      </c>
      <c r="L341" s="175">
        <f>SUM(L342:L343)</f>
        <v>0</v>
      </c>
    </row>
    <row r="342" spans="1:13" hidden="1">
      <c r="A342" s="190">
        <v>3</v>
      </c>
      <c r="B342" s="186">
        <v>3</v>
      </c>
      <c r="C342" s="187">
        <v>2</v>
      </c>
      <c r="D342" s="188">
        <v>1</v>
      </c>
      <c r="E342" s="186">
        <v>3</v>
      </c>
      <c r="F342" s="189">
        <v>1</v>
      </c>
      <c r="G342" s="211" t="s">
        <v>149</v>
      </c>
      <c r="H342" s="174">
        <v>312</v>
      </c>
      <c r="I342" s="194">
        <v>0</v>
      </c>
      <c r="J342" s="194">
        <v>0</v>
      </c>
      <c r="K342" s="194">
        <v>0</v>
      </c>
      <c r="L342" s="194">
        <v>0</v>
      </c>
    </row>
    <row r="343" spans="1:13" hidden="1">
      <c r="A343" s="190">
        <v>3</v>
      </c>
      <c r="B343" s="186">
        <v>3</v>
      </c>
      <c r="C343" s="187">
        <v>2</v>
      </c>
      <c r="D343" s="188">
        <v>1</v>
      </c>
      <c r="E343" s="186">
        <v>3</v>
      </c>
      <c r="F343" s="189">
        <v>2</v>
      </c>
      <c r="G343" s="211" t="s">
        <v>166</v>
      </c>
      <c r="H343" s="174">
        <v>313</v>
      </c>
      <c r="I343" s="212">
        <v>0</v>
      </c>
      <c r="J343" s="253">
        <v>0</v>
      </c>
      <c r="K343" s="212">
        <v>0</v>
      </c>
      <c r="L343" s="212">
        <v>0</v>
      </c>
    </row>
    <row r="344" spans="1:13" hidden="1">
      <c r="A344" s="199">
        <v>3</v>
      </c>
      <c r="B344" s="199">
        <v>3</v>
      </c>
      <c r="C344" s="208">
        <v>2</v>
      </c>
      <c r="D344" s="211">
        <v>2</v>
      </c>
      <c r="E344" s="208"/>
      <c r="F344" s="210"/>
      <c r="G344" s="211" t="s">
        <v>178</v>
      </c>
      <c r="H344" s="174">
        <v>314</v>
      </c>
      <c r="I344" s="204">
        <f>I345</f>
        <v>0</v>
      </c>
      <c r="J344" s="254">
        <f>J345</f>
        <v>0</v>
      </c>
      <c r="K344" s="205">
        <f>K345</f>
        <v>0</v>
      </c>
      <c r="L344" s="205">
        <f>L345</f>
        <v>0</v>
      </c>
    </row>
    <row r="345" spans="1:13" hidden="1">
      <c r="A345" s="190">
        <v>3</v>
      </c>
      <c r="B345" s="190">
        <v>3</v>
      </c>
      <c r="C345" s="186">
        <v>2</v>
      </c>
      <c r="D345" s="188">
        <v>2</v>
      </c>
      <c r="E345" s="186">
        <v>1</v>
      </c>
      <c r="F345" s="189"/>
      <c r="G345" s="211" t="s">
        <v>178</v>
      </c>
      <c r="H345" s="174">
        <v>315</v>
      </c>
      <c r="I345" s="175">
        <f>SUM(I346:I347)</f>
        <v>0</v>
      </c>
      <c r="J345" s="217">
        <f>SUM(J346:J347)</f>
        <v>0</v>
      </c>
      <c r="K345" s="176">
        <f>SUM(K346:K347)</f>
        <v>0</v>
      </c>
      <c r="L345" s="176">
        <f>SUM(L346:L347)</f>
        <v>0</v>
      </c>
    </row>
    <row r="346" spans="1:13" hidden="1">
      <c r="A346" s="190">
        <v>3</v>
      </c>
      <c r="B346" s="190">
        <v>3</v>
      </c>
      <c r="C346" s="186">
        <v>2</v>
      </c>
      <c r="D346" s="188">
        <v>2</v>
      </c>
      <c r="E346" s="190">
        <v>1</v>
      </c>
      <c r="F346" s="222">
        <v>1</v>
      </c>
      <c r="G346" s="188" t="s">
        <v>179</v>
      </c>
      <c r="H346" s="174">
        <v>316</v>
      </c>
      <c r="I346" s="194">
        <v>0</v>
      </c>
      <c r="J346" s="194">
        <v>0</v>
      </c>
      <c r="K346" s="194">
        <v>0</v>
      </c>
      <c r="L346" s="194">
        <v>0</v>
      </c>
    </row>
    <row r="347" spans="1:13" hidden="1">
      <c r="A347" s="199">
        <v>3</v>
      </c>
      <c r="B347" s="199">
        <v>3</v>
      </c>
      <c r="C347" s="200">
        <v>2</v>
      </c>
      <c r="D347" s="201">
        <v>2</v>
      </c>
      <c r="E347" s="202">
        <v>1</v>
      </c>
      <c r="F347" s="230">
        <v>2</v>
      </c>
      <c r="G347" s="202" t="s">
        <v>180</v>
      </c>
      <c r="H347" s="174">
        <v>317</v>
      </c>
      <c r="I347" s="194">
        <v>0</v>
      </c>
      <c r="J347" s="194">
        <v>0</v>
      </c>
      <c r="K347" s="194">
        <v>0</v>
      </c>
      <c r="L347" s="194">
        <v>0</v>
      </c>
    </row>
    <row r="348" spans="1:13" ht="23.25" hidden="1" customHeight="1">
      <c r="A348" s="190">
        <v>3</v>
      </c>
      <c r="B348" s="190">
        <v>3</v>
      </c>
      <c r="C348" s="186">
        <v>2</v>
      </c>
      <c r="D348" s="187">
        <v>3</v>
      </c>
      <c r="E348" s="188"/>
      <c r="F348" s="222"/>
      <c r="G348" s="188" t="s">
        <v>181</v>
      </c>
      <c r="H348" s="174">
        <v>318</v>
      </c>
      <c r="I348" s="175">
        <f>I349</f>
        <v>0</v>
      </c>
      <c r="J348" s="217">
        <f>J349</f>
        <v>0</v>
      </c>
      <c r="K348" s="176">
        <f>K349</f>
        <v>0</v>
      </c>
      <c r="L348" s="176">
        <f>L349</f>
        <v>0</v>
      </c>
      <c r="M348" s="1"/>
    </row>
    <row r="349" spans="1:13" ht="27.75" hidden="1" customHeight="1">
      <c r="A349" s="190">
        <v>3</v>
      </c>
      <c r="B349" s="190">
        <v>3</v>
      </c>
      <c r="C349" s="186">
        <v>2</v>
      </c>
      <c r="D349" s="187">
        <v>3</v>
      </c>
      <c r="E349" s="188">
        <v>1</v>
      </c>
      <c r="F349" s="222"/>
      <c r="G349" s="188" t="s">
        <v>181</v>
      </c>
      <c r="H349" s="174">
        <v>319</v>
      </c>
      <c r="I349" s="175">
        <f>I350+I351</f>
        <v>0</v>
      </c>
      <c r="J349" s="175">
        <f>J350+J351</f>
        <v>0</v>
      </c>
      <c r="K349" s="175">
        <f>K350+K351</f>
        <v>0</v>
      </c>
      <c r="L349" s="175">
        <f>L350+L351</f>
        <v>0</v>
      </c>
      <c r="M349" s="1"/>
    </row>
    <row r="350" spans="1:13" ht="28.5" hidden="1" customHeight="1">
      <c r="A350" s="190">
        <v>3</v>
      </c>
      <c r="B350" s="190">
        <v>3</v>
      </c>
      <c r="C350" s="186">
        <v>2</v>
      </c>
      <c r="D350" s="187">
        <v>3</v>
      </c>
      <c r="E350" s="188">
        <v>1</v>
      </c>
      <c r="F350" s="222">
        <v>1</v>
      </c>
      <c r="G350" s="188" t="s">
        <v>182</v>
      </c>
      <c r="H350" s="174">
        <v>320</v>
      </c>
      <c r="I350" s="239">
        <v>0</v>
      </c>
      <c r="J350" s="239">
        <v>0</v>
      </c>
      <c r="K350" s="239">
        <v>0</v>
      </c>
      <c r="L350" s="238">
        <v>0</v>
      </c>
      <c r="M350" s="1"/>
    </row>
    <row r="351" spans="1:13" ht="27.75" hidden="1" customHeight="1">
      <c r="A351" s="190">
        <v>3</v>
      </c>
      <c r="B351" s="190">
        <v>3</v>
      </c>
      <c r="C351" s="186">
        <v>2</v>
      </c>
      <c r="D351" s="187">
        <v>3</v>
      </c>
      <c r="E351" s="188">
        <v>1</v>
      </c>
      <c r="F351" s="222">
        <v>2</v>
      </c>
      <c r="G351" s="188" t="s">
        <v>183</v>
      </c>
      <c r="H351" s="174">
        <v>321</v>
      </c>
      <c r="I351" s="194">
        <v>0</v>
      </c>
      <c r="J351" s="194">
        <v>0</v>
      </c>
      <c r="K351" s="194">
        <v>0</v>
      </c>
      <c r="L351" s="194">
        <v>0</v>
      </c>
      <c r="M351" s="1"/>
    </row>
    <row r="352" spans="1:13" hidden="1">
      <c r="A352" s="190">
        <v>3</v>
      </c>
      <c r="B352" s="190">
        <v>3</v>
      </c>
      <c r="C352" s="186">
        <v>2</v>
      </c>
      <c r="D352" s="187">
        <v>4</v>
      </c>
      <c r="E352" s="187"/>
      <c r="F352" s="189"/>
      <c r="G352" s="188" t="s">
        <v>184</v>
      </c>
      <c r="H352" s="174">
        <v>322</v>
      </c>
      <c r="I352" s="175">
        <f>I353</f>
        <v>0</v>
      </c>
      <c r="J352" s="217">
        <f>J353</f>
        <v>0</v>
      </c>
      <c r="K352" s="176">
        <f>K353</f>
        <v>0</v>
      </c>
      <c r="L352" s="176">
        <f>L353</f>
        <v>0</v>
      </c>
    </row>
    <row r="353" spans="1:13" hidden="1">
      <c r="A353" s="207">
        <v>3</v>
      </c>
      <c r="B353" s="207">
        <v>3</v>
      </c>
      <c r="C353" s="181">
        <v>2</v>
      </c>
      <c r="D353" s="179">
        <v>4</v>
      </c>
      <c r="E353" s="179">
        <v>1</v>
      </c>
      <c r="F353" s="182"/>
      <c r="G353" s="188" t="s">
        <v>184</v>
      </c>
      <c r="H353" s="174">
        <v>323</v>
      </c>
      <c r="I353" s="197">
        <f>SUM(I354:I355)</f>
        <v>0</v>
      </c>
      <c r="J353" s="219">
        <f>SUM(J354:J355)</f>
        <v>0</v>
      </c>
      <c r="K353" s="198">
        <f>SUM(K354:K355)</f>
        <v>0</v>
      </c>
      <c r="L353" s="198">
        <f>SUM(L354:L355)</f>
        <v>0</v>
      </c>
    </row>
    <row r="354" spans="1:13" ht="30.75" hidden="1" customHeight="1">
      <c r="A354" s="190">
        <v>3</v>
      </c>
      <c r="B354" s="190">
        <v>3</v>
      </c>
      <c r="C354" s="186">
        <v>2</v>
      </c>
      <c r="D354" s="187">
        <v>4</v>
      </c>
      <c r="E354" s="187">
        <v>1</v>
      </c>
      <c r="F354" s="189">
        <v>1</v>
      </c>
      <c r="G354" s="188" t="s">
        <v>185</v>
      </c>
      <c r="H354" s="174">
        <v>324</v>
      </c>
      <c r="I354" s="194">
        <v>0</v>
      </c>
      <c r="J354" s="194">
        <v>0</v>
      </c>
      <c r="K354" s="194">
        <v>0</v>
      </c>
      <c r="L354" s="194">
        <v>0</v>
      </c>
      <c r="M354" s="1"/>
    </row>
    <row r="355" spans="1:13" hidden="1">
      <c r="A355" s="190">
        <v>3</v>
      </c>
      <c r="B355" s="190">
        <v>3</v>
      </c>
      <c r="C355" s="186">
        <v>2</v>
      </c>
      <c r="D355" s="187">
        <v>4</v>
      </c>
      <c r="E355" s="187">
        <v>1</v>
      </c>
      <c r="F355" s="189">
        <v>2</v>
      </c>
      <c r="G355" s="188" t="s">
        <v>192</v>
      </c>
      <c r="H355" s="174">
        <v>325</v>
      </c>
      <c r="I355" s="194">
        <v>0</v>
      </c>
      <c r="J355" s="194">
        <v>0</v>
      </c>
      <c r="K355" s="194">
        <v>0</v>
      </c>
      <c r="L355" s="194">
        <v>0</v>
      </c>
    </row>
    <row r="356" spans="1:13" hidden="1">
      <c r="A356" s="190">
        <v>3</v>
      </c>
      <c r="B356" s="190">
        <v>3</v>
      </c>
      <c r="C356" s="186">
        <v>2</v>
      </c>
      <c r="D356" s="187">
        <v>5</v>
      </c>
      <c r="E356" s="187"/>
      <c r="F356" s="189"/>
      <c r="G356" s="188" t="s">
        <v>187</v>
      </c>
      <c r="H356" s="174">
        <v>326</v>
      </c>
      <c r="I356" s="175">
        <f t="shared" ref="I356:L357" si="32">I357</f>
        <v>0</v>
      </c>
      <c r="J356" s="217">
        <f t="shared" si="32"/>
        <v>0</v>
      </c>
      <c r="K356" s="176">
        <f t="shared" si="32"/>
        <v>0</v>
      </c>
      <c r="L356" s="176">
        <f t="shared" si="32"/>
        <v>0</v>
      </c>
    </row>
    <row r="357" spans="1:13" hidden="1">
      <c r="A357" s="207">
        <v>3</v>
      </c>
      <c r="B357" s="207">
        <v>3</v>
      </c>
      <c r="C357" s="181">
        <v>2</v>
      </c>
      <c r="D357" s="179">
        <v>5</v>
      </c>
      <c r="E357" s="179">
        <v>1</v>
      </c>
      <c r="F357" s="182"/>
      <c r="G357" s="188" t="s">
        <v>187</v>
      </c>
      <c r="H357" s="174">
        <v>327</v>
      </c>
      <c r="I357" s="197">
        <f t="shared" si="32"/>
        <v>0</v>
      </c>
      <c r="J357" s="219">
        <f t="shared" si="32"/>
        <v>0</v>
      </c>
      <c r="K357" s="198">
        <f t="shared" si="32"/>
        <v>0</v>
      </c>
      <c r="L357" s="198">
        <f t="shared" si="32"/>
        <v>0</v>
      </c>
    </row>
    <row r="358" spans="1:13" hidden="1">
      <c r="A358" s="190">
        <v>3</v>
      </c>
      <c r="B358" s="190">
        <v>3</v>
      </c>
      <c r="C358" s="186">
        <v>2</v>
      </c>
      <c r="D358" s="187">
        <v>5</v>
      </c>
      <c r="E358" s="187">
        <v>1</v>
      </c>
      <c r="F358" s="189">
        <v>1</v>
      </c>
      <c r="G358" s="188" t="s">
        <v>187</v>
      </c>
      <c r="H358" s="174">
        <v>328</v>
      </c>
      <c r="I358" s="239">
        <v>0</v>
      </c>
      <c r="J358" s="239">
        <v>0</v>
      </c>
      <c r="K358" s="239">
        <v>0</v>
      </c>
      <c r="L358" s="238">
        <v>0</v>
      </c>
    </row>
    <row r="359" spans="1:13" ht="30.75" hidden="1" customHeight="1">
      <c r="A359" s="190">
        <v>3</v>
      </c>
      <c r="B359" s="190">
        <v>3</v>
      </c>
      <c r="C359" s="186">
        <v>2</v>
      </c>
      <c r="D359" s="187">
        <v>6</v>
      </c>
      <c r="E359" s="187"/>
      <c r="F359" s="189"/>
      <c r="G359" s="188" t="s">
        <v>160</v>
      </c>
      <c r="H359" s="174">
        <v>329</v>
      </c>
      <c r="I359" s="175">
        <f t="shared" ref="I359:L360" si="33">I360</f>
        <v>0</v>
      </c>
      <c r="J359" s="217">
        <f t="shared" si="33"/>
        <v>0</v>
      </c>
      <c r="K359" s="176">
        <f t="shared" si="33"/>
        <v>0</v>
      </c>
      <c r="L359" s="176">
        <f t="shared" si="33"/>
        <v>0</v>
      </c>
      <c r="M359" s="1"/>
    </row>
    <row r="360" spans="1:13" ht="25.5" hidden="1" customHeight="1">
      <c r="A360" s="190">
        <v>3</v>
      </c>
      <c r="B360" s="190">
        <v>3</v>
      </c>
      <c r="C360" s="186">
        <v>2</v>
      </c>
      <c r="D360" s="187">
        <v>6</v>
      </c>
      <c r="E360" s="187">
        <v>1</v>
      </c>
      <c r="F360" s="189"/>
      <c r="G360" s="188" t="s">
        <v>160</v>
      </c>
      <c r="H360" s="174">
        <v>330</v>
      </c>
      <c r="I360" s="175">
        <f t="shared" si="33"/>
        <v>0</v>
      </c>
      <c r="J360" s="217">
        <f t="shared" si="33"/>
        <v>0</v>
      </c>
      <c r="K360" s="176">
        <f t="shared" si="33"/>
        <v>0</v>
      </c>
      <c r="L360" s="176">
        <f t="shared" si="33"/>
        <v>0</v>
      </c>
      <c r="M360" s="1"/>
    </row>
    <row r="361" spans="1:13" ht="24" hidden="1" customHeight="1">
      <c r="A361" s="199">
        <v>3</v>
      </c>
      <c r="B361" s="199">
        <v>3</v>
      </c>
      <c r="C361" s="200">
        <v>2</v>
      </c>
      <c r="D361" s="201">
        <v>6</v>
      </c>
      <c r="E361" s="201">
        <v>1</v>
      </c>
      <c r="F361" s="203">
        <v>1</v>
      </c>
      <c r="G361" s="202" t="s">
        <v>160</v>
      </c>
      <c r="H361" s="174">
        <v>331</v>
      </c>
      <c r="I361" s="239">
        <v>0</v>
      </c>
      <c r="J361" s="239">
        <v>0</v>
      </c>
      <c r="K361" s="239">
        <v>0</v>
      </c>
      <c r="L361" s="238">
        <v>0</v>
      </c>
      <c r="M361" s="1"/>
    </row>
    <row r="362" spans="1:13" ht="28.5" hidden="1" customHeight="1">
      <c r="A362" s="190">
        <v>3</v>
      </c>
      <c r="B362" s="190">
        <v>3</v>
      </c>
      <c r="C362" s="186">
        <v>2</v>
      </c>
      <c r="D362" s="187">
        <v>7</v>
      </c>
      <c r="E362" s="187"/>
      <c r="F362" s="189"/>
      <c r="G362" s="188" t="s">
        <v>188</v>
      </c>
      <c r="H362" s="174">
        <v>332</v>
      </c>
      <c r="I362" s="175">
        <f>I363</f>
        <v>0</v>
      </c>
      <c r="J362" s="217">
        <f>J363</f>
        <v>0</v>
      </c>
      <c r="K362" s="176">
        <f>K363</f>
        <v>0</v>
      </c>
      <c r="L362" s="176">
        <f>L363</f>
        <v>0</v>
      </c>
      <c r="M362" s="1"/>
    </row>
    <row r="363" spans="1:13" ht="28.5" hidden="1" customHeight="1">
      <c r="A363" s="199">
        <v>3</v>
      </c>
      <c r="B363" s="199">
        <v>3</v>
      </c>
      <c r="C363" s="200">
        <v>2</v>
      </c>
      <c r="D363" s="201">
        <v>7</v>
      </c>
      <c r="E363" s="201">
        <v>1</v>
      </c>
      <c r="F363" s="203"/>
      <c r="G363" s="188" t="s">
        <v>188</v>
      </c>
      <c r="H363" s="174">
        <v>333</v>
      </c>
      <c r="I363" s="175">
        <f>SUM(I364:I365)</f>
        <v>0</v>
      </c>
      <c r="J363" s="175">
        <f>SUM(J364:J365)</f>
        <v>0</v>
      </c>
      <c r="K363" s="175">
        <f>SUM(K364:K365)</f>
        <v>0</v>
      </c>
      <c r="L363" s="175">
        <f>SUM(L364:L365)</f>
        <v>0</v>
      </c>
      <c r="M363" s="1"/>
    </row>
    <row r="364" spans="1:13" ht="27" hidden="1" customHeight="1">
      <c r="A364" s="190">
        <v>3</v>
      </c>
      <c r="B364" s="190">
        <v>3</v>
      </c>
      <c r="C364" s="186">
        <v>2</v>
      </c>
      <c r="D364" s="187">
        <v>7</v>
      </c>
      <c r="E364" s="187">
        <v>1</v>
      </c>
      <c r="F364" s="189">
        <v>1</v>
      </c>
      <c r="G364" s="188" t="s">
        <v>189</v>
      </c>
      <c r="H364" s="174">
        <v>334</v>
      </c>
      <c r="I364" s="239">
        <v>0</v>
      </c>
      <c r="J364" s="239">
        <v>0</v>
      </c>
      <c r="K364" s="239">
        <v>0</v>
      </c>
      <c r="L364" s="238">
        <v>0</v>
      </c>
      <c r="M364" s="1"/>
    </row>
    <row r="365" spans="1:13" ht="30" hidden="1" customHeight="1">
      <c r="A365" s="190">
        <v>3</v>
      </c>
      <c r="B365" s="190">
        <v>3</v>
      </c>
      <c r="C365" s="186">
        <v>2</v>
      </c>
      <c r="D365" s="187">
        <v>7</v>
      </c>
      <c r="E365" s="187">
        <v>1</v>
      </c>
      <c r="F365" s="189">
        <v>2</v>
      </c>
      <c r="G365" s="188" t="s">
        <v>190</v>
      </c>
      <c r="H365" s="174">
        <v>335</v>
      </c>
      <c r="I365" s="194">
        <v>0</v>
      </c>
      <c r="J365" s="194">
        <v>0</v>
      </c>
      <c r="K365" s="194">
        <v>0</v>
      </c>
      <c r="L365" s="194">
        <v>0</v>
      </c>
      <c r="M365" s="1"/>
    </row>
    <row r="366" spans="1:13" ht="39.75" customHeight="1">
      <c r="A366" s="157"/>
      <c r="B366" s="157"/>
      <c r="C366" s="158"/>
      <c r="D366" s="255"/>
      <c r="E366" s="256"/>
      <c r="F366" s="257"/>
      <c r="G366" s="258" t="s">
        <v>350</v>
      </c>
      <c r="H366" s="174">
        <v>336</v>
      </c>
      <c r="I366" s="227">
        <f>SUM(I31+I182)</f>
        <v>1770600</v>
      </c>
      <c r="J366" s="227">
        <f>SUM(J31+J182)</f>
        <v>443200</v>
      </c>
      <c r="K366" s="227">
        <f>SUM(K31+K182)</f>
        <v>273978.90000000002</v>
      </c>
      <c r="L366" s="227">
        <f>SUM(L31+L182)</f>
        <v>273978.90000000002</v>
      </c>
      <c r="M366" s="1"/>
    </row>
    <row r="367" spans="1:13" ht="18.75" customHeight="1">
      <c r="G367" s="177"/>
      <c r="H367" s="174"/>
      <c r="I367" s="259"/>
      <c r="J367" s="304"/>
      <c r="K367" s="304"/>
      <c r="L367" s="304"/>
    </row>
    <row r="368" spans="1:13" ht="23.25" customHeight="1">
      <c r="A368" s="390" t="s">
        <v>406</v>
      </c>
      <c r="B368" s="390"/>
      <c r="C368" s="390"/>
      <c r="D368" s="390"/>
      <c r="E368" s="390"/>
      <c r="F368" s="390"/>
      <c r="G368" s="390"/>
      <c r="H368" s="302"/>
      <c r="I368" s="260"/>
      <c r="J368" s="391" t="s">
        <v>407</v>
      </c>
      <c r="K368" s="391"/>
      <c r="L368" s="391"/>
    </row>
    <row r="369" spans="1:12" ht="18.75" customHeight="1">
      <c r="A369" s="261"/>
      <c r="B369" s="261"/>
      <c r="C369" s="261"/>
      <c r="D369" s="385" t="s">
        <v>395</v>
      </c>
      <c r="E369" s="385"/>
      <c r="F369" s="385"/>
      <c r="G369" s="385"/>
      <c r="H369" s="1"/>
      <c r="I369" s="301" t="s">
        <v>193</v>
      </c>
      <c r="K369" s="386" t="s">
        <v>194</v>
      </c>
      <c r="L369" s="386"/>
    </row>
    <row r="370" spans="1:12" ht="12.75" customHeight="1">
      <c r="I370" s="126"/>
      <c r="K370" s="126"/>
      <c r="L370" s="126"/>
    </row>
    <row r="371" spans="1:12" ht="29.25" customHeight="1">
      <c r="A371" s="394" t="s">
        <v>396</v>
      </c>
      <c r="B371" s="394"/>
      <c r="C371" s="394"/>
      <c r="D371" s="394"/>
      <c r="E371" s="394"/>
      <c r="F371" s="394"/>
      <c r="G371" s="394"/>
      <c r="I371" s="126"/>
      <c r="J371" s="395" t="s">
        <v>356</v>
      </c>
      <c r="K371" s="395"/>
      <c r="L371" s="395"/>
    </row>
    <row r="372" spans="1:12" ht="33.75" customHeight="1">
      <c r="D372" s="396" t="s">
        <v>397</v>
      </c>
      <c r="E372" s="397"/>
      <c r="F372" s="397"/>
      <c r="G372" s="397"/>
      <c r="H372" s="139"/>
      <c r="I372" s="127" t="s">
        <v>193</v>
      </c>
      <c r="K372" s="386" t="s">
        <v>194</v>
      </c>
      <c r="L372" s="386"/>
    </row>
    <row r="373" spans="1:12" ht="7.5" customHeight="1"/>
    <row r="374" spans="1:12" ht="8.25" customHeight="1">
      <c r="H374" s="140" t="s">
        <v>398</v>
      </c>
    </row>
  </sheetData>
  <mergeCells count="32">
    <mergeCell ref="J1:L1"/>
    <mergeCell ref="J2:L2"/>
    <mergeCell ref="A371:G371"/>
    <mergeCell ref="J371:L371"/>
    <mergeCell ref="D372:G372"/>
    <mergeCell ref="K372:L372"/>
    <mergeCell ref="A19:L19"/>
    <mergeCell ref="A24:I24"/>
    <mergeCell ref="G26:H26"/>
    <mergeCell ref="A28:F29"/>
    <mergeCell ref="G28:G29"/>
    <mergeCell ref="H28:H29"/>
    <mergeCell ref="I28:J28"/>
    <mergeCell ref="K28:K29"/>
    <mergeCell ref="L28:L29"/>
    <mergeCell ref="A23:I23"/>
    <mergeCell ref="D369:G369"/>
    <mergeCell ref="K369:L369"/>
    <mergeCell ref="A30:F30"/>
    <mergeCell ref="A368:G368"/>
    <mergeCell ref="J368:L368"/>
    <mergeCell ref="A4:L4"/>
    <mergeCell ref="A7:L7"/>
    <mergeCell ref="G9:K9"/>
    <mergeCell ref="A6:L6"/>
    <mergeCell ref="A10:L10"/>
    <mergeCell ref="G12:K12"/>
    <mergeCell ref="B13:L13"/>
    <mergeCell ref="G16:K16"/>
    <mergeCell ref="E18:K18"/>
    <mergeCell ref="G11:K11"/>
    <mergeCell ref="G15:K15"/>
  </mergeCells>
  <pageMargins left="0.39370078740157483" right="0" top="0.19685039370078741" bottom="0.19685039370078741" header="0" footer="0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73"/>
  <sheetViews>
    <sheetView workbookViewId="0">
      <selection activeCell="X28" sqref="X28"/>
    </sheetView>
  </sheetViews>
  <sheetFormatPr defaultColWidth="9.140625" defaultRowHeight="15"/>
  <cols>
    <col min="1" max="4" width="2" style="140" customWidth="1"/>
    <col min="5" max="5" width="2.140625" style="140" customWidth="1"/>
    <col min="6" max="6" width="3.5703125" style="309" customWidth="1"/>
    <col min="7" max="7" width="34.28515625" style="140" customWidth="1"/>
    <col min="8" max="8" width="4.7109375" style="140" customWidth="1"/>
    <col min="9" max="12" width="12.85546875" style="140" customWidth="1"/>
    <col min="13" max="13" width="0.140625" style="140" hidden="1" customWidth="1"/>
    <col min="14" max="14" width="6.140625" style="140" hidden="1" customWidth="1"/>
    <col min="15" max="15" width="8.85546875" style="140" hidden="1" customWidth="1"/>
    <col min="16" max="16" width="9.140625" style="140"/>
    <col min="17" max="17" width="6.140625" style="140" customWidth="1"/>
    <col min="18" max="18" width="9.140625" style="140"/>
    <col min="19" max="16384" width="9.140625" style="1"/>
  </cols>
  <sheetData>
    <row r="1" spans="1:17" ht="24.75" customHeight="1">
      <c r="G1" s="287"/>
      <c r="H1" s="288"/>
      <c r="I1" s="289"/>
      <c r="J1" s="392" t="s">
        <v>410</v>
      </c>
      <c r="K1" s="392"/>
      <c r="L1" s="392"/>
      <c r="M1" s="290"/>
      <c r="N1" s="308"/>
      <c r="O1" s="308"/>
      <c r="P1" s="308"/>
      <c r="Q1" s="308"/>
    </row>
    <row r="2" spans="1:17" ht="13.5" customHeight="1">
      <c r="H2" s="288"/>
      <c r="I2" s="291"/>
      <c r="J2" s="393" t="s">
        <v>385</v>
      </c>
      <c r="K2" s="393"/>
      <c r="L2" s="393"/>
      <c r="M2" s="290"/>
      <c r="N2" s="308"/>
      <c r="O2" s="308"/>
      <c r="P2" s="308"/>
      <c r="Q2" s="141"/>
    </row>
    <row r="3" spans="1:17" ht="18" customHeight="1">
      <c r="A3" s="415" t="s">
        <v>403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147"/>
      <c r="N3" s="147"/>
      <c r="O3" s="147"/>
      <c r="P3" s="147"/>
      <c r="Q3" s="147"/>
    </row>
    <row r="4" spans="1:17" ht="12" customHeight="1">
      <c r="G4" s="147"/>
      <c r="H4" s="146"/>
      <c r="I4" s="146"/>
      <c r="J4" s="148"/>
      <c r="K4" s="148"/>
      <c r="L4" s="313"/>
      <c r="M4" s="290"/>
    </row>
    <row r="5" spans="1:17" ht="18" customHeight="1">
      <c r="A5" s="384" t="s">
        <v>335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290"/>
    </row>
    <row r="6" spans="1:17" ht="18.75" customHeight="1">
      <c r="A6" s="381" t="s">
        <v>0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290"/>
    </row>
    <row r="7" spans="1:17" ht="7.5" customHeight="1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290"/>
    </row>
    <row r="8" spans="1:17" ht="14.25" customHeight="1">
      <c r="A8" s="305"/>
      <c r="B8" s="306"/>
      <c r="C8" s="306"/>
      <c r="D8" s="306"/>
      <c r="E8" s="306"/>
      <c r="F8" s="306"/>
      <c r="G8" s="383" t="s">
        <v>1</v>
      </c>
      <c r="H8" s="383"/>
      <c r="I8" s="383"/>
      <c r="J8" s="383"/>
      <c r="K8" s="383"/>
      <c r="L8" s="306"/>
      <c r="M8" s="290"/>
    </row>
    <row r="9" spans="1:17" ht="16.5" customHeight="1">
      <c r="A9" s="376" t="s">
        <v>404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290"/>
      <c r="P9" s="140" t="s">
        <v>261</v>
      </c>
    </row>
    <row r="10" spans="1:17" ht="15.75" customHeight="1">
      <c r="G10" s="379" t="s">
        <v>405</v>
      </c>
      <c r="H10" s="379"/>
      <c r="I10" s="379"/>
      <c r="J10" s="379"/>
      <c r="K10" s="379"/>
      <c r="M10" s="290"/>
    </row>
    <row r="11" spans="1:17" ht="12" customHeight="1">
      <c r="G11" s="375" t="s">
        <v>412</v>
      </c>
      <c r="H11" s="375"/>
      <c r="I11" s="375"/>
      <c r="J11" s="375"/>
      <c r="K11" s="375"/>
    </row>
    <row r="12" spans="1:17" ht="12" customHeight="1">
      <c r="B12" s="376" t="s">
        <v>2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  <row r="13" spans="1:17" ht="12" customHeight="1"/>
    <row r="14" spans="1:17" ht="12.75" customHeight="1">
      <c r="G14" s="379" t="s">
        <v>411</v>
      </c>
      <c r="H14" s="379"/>
      <c r="I14" s="379"/>
      <c r="J14" s="379"/>
      <c r="K14" s="379"/>
    </row>
    <row r="15" spans="1:17" ht="11.25" customHeight="1">
      <c r="G15" s="377" t="s">
        <v>3</v>
      </c>
      <c r="H15" s="377"/>
      <c r="I15" s="377"/>
      <c r="J15" s="377"/>
      <c r="K15" s="377"/>
    </row>
    <row r="16" spans="1:17" ht="11.25" customHeight="1">
      <c r="G16" s="308"/>
      <c r="H16" s="308"/>
      <c r="I16" s="308"/>
      <c r="J16" s="308"/>
      <c r="K16" s="308"/>
    </row>
    <row r="17" spans="1:17">
      <c r="B17" s="1"/>
      <c r="C17" s="1"/>
      <c r="D17" s="1"/>
      <c r="E17" s="378" t="s">
        <v>4</v>
      </c>
      <c r="F17" s="378"/>
      <c r="G17" s="378"/>
      <c r="H17" s="378"/>
      <c r="I17" s="378"/>
      <c r="J17" s="378"/>
      <c r="K17" s="378"/>
      <c r="L17" s="1"/>
    </row>
    <row r="18" spans="1:17" ht="12" customHeight="1">
      <c r="A18" s="398" t="s">
        <v>5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149"/>
    </row>
    <row r="19" spans="1:17" ht="12" customHeight="1">
      <c r="F19" s="140"/>
      <c r="J19" s="292"/>
      <c r="K19" s="313"/>
      <c r="L19" s="293" t="s">
        <v>6</v>
      </c>
      <c r="M19" s="149"/>
    </row>
    <row r="20" spans="1:17" ht="11.25" customHeight="1">
      <c r="F20" s="140"/>
      <c r="J20" s="150" t="s">
        <v>386</v>
      </c>
      <c r="K20" s="142"/>
      <c r="L20" s="151"/>
      <c r="M20" s="149"/>
    </row>
    <row r="21" spans="1:17" ht="12" customHeight="1">
      <c r="E21" s="308"/>
      <c r="F21" s="307"/>
      <c r="I21" s="152"/>
      <c r="J21" s="152"/>
      <c r="K21" s="153" t="s">
        <v>7</v>
      </c>
      <c r="L21" s="151"/>
      <c r="M21" s="149"/>
    </row>
    <row r="22" spans="1:17" ht="12.75" customHeight="1">
      <c r="A22" s="399" t="s">
        <v>272</v>
      </c>
      <c r="B22" s="399"/>
      <c r="C22" s="399"/>
      <c r="D22" s="399"/>
      <c r="E22" s="399"/>
      <c r="F22" s="399"/>
      <c r="G22" s="399"/>
      <c r="H22" s="399"/>
      <c r="I22" s="399"/>
      <c r="K22" s="153" t="s">
        <v>8</v>
      </c>
      <c r="L22" s="154" t="s">
        <v>9</v>
      </c>
      <c r="M22" s="149"/>
    </row>
    <row r="23" spans="1:17" ht="43.5" customHeight="1">
      <c r="A23" s="399" t="s">
        <v>10</v>
      </c>
      <c r="B23" s="399"/>
      <c r="C23" s="399"/>
      <c r="D23" s="399"/>
      <c r="E23" s="399"/>
      <c r="F23" s="399"/>
      <c r="G23" s="399"/>
      <c r="H23" s="399"/>
      <c r="I23" s="399"/>
      <c r="J23" s="303" t="s">
        <v>11</v>
      </c>
      <c r="K23" s="155" t="s">
        <v>12</v>
      </c>
      <c r="L23" s="151"/>
      <c r="M23" s="149"/>
    </row>
    <row r="24" spans="1:17" ht="12.75" customHeight="1">
      <c r="F24" s="140"/>
      <c r="G24" s="156" t="s">
        <v>13</v>
      </c>
      <c r="H24" s="157" t="s">
        <v>199</v>
      </c>
      <c r="I24" s="158"/>
      <c r="J24" s="159"/>
      <c r="K24" s="151"/>
      <c r="L24" s="151"/>
      <c r="M24" s="149"/>
    </row>
    <row r="25" spans="1:17" ht="13.5" customHeight="1">
      <c r="F25" s="140"/>
      <c r="G25" s="400" t="s">
        <v>14</v>
      </c>
      <c r="H25" s="400"/>
      <c r="I25" s="160" t="s">
        <v>15</v>
      </c>
      <c r="J25" s="161" t="s">
        <v>16</v>
      </c>
      <c r="K25" s="162" t="s">
        <v>16</v>
      </c>
      <c r="L25" s="162" t="s">
        <v>16</v>
      </c>
      <c r="M25" s="149"/>
    </row>
    <row r="26" spans="1:17" ht="14.25" customHeight="1">
      <c r="A26" s="163" t="s">
        <v>338</v>
      </c>
      <c r="B26" s="163"/>
      <c r="C26" s="163"/>
      <c r="D26" s="163"/>
      <c r="E26" s="163"/>
      <c r="F26" s="164"/>
      <c r="G26" s="165"/>
      <c r="I26" s="165"/>
      <c r="J26" s="165"/>
      <c r="K26" s="266"/>
      <c r="L26" s="166" t="s">
        <v>17</v>
      </c>
      <c r="M26" s="167"/>
    </row>
    <row r="27" spans="1:17" ht="24" customHeight="1">
      <c r="A27" s="401" t="s">
        <v>18</v>
      </c>
      <c r="B27" s="402"/>
      <c r="C27" s="402"/>
      <c r="D27" s="402"/>
      <c r="E27" s="402"/>
      <c r="F27" s="402"/>
      <c r="G27" s="405" t="s">
        <v>19</v>
      </c>
      <c r="H27" s="407" t="s">
        <v>20</v>
      </c>
      <c r="I27" s="409" t="s">
        <v>21</v>
      </c>
      <c r="J27" s="410"/>
      <c r="K27" s="411" t="s">
        <v>22</v>
      </c>
      <c r="L27" s="413" t="s">
        <v>23</v>
      </c>
      <c r="M27" s="167"/>
    </row>
    <row r="28" spans="1:17" ht="46.5" customHeight="1">
      <c r="A28" s="403"/>
      <c r="B28" s="404"/>
      <c r="C28" s="404"/>
      <c r="D28" s="404"/>
      <c r="E28" s="404"/>
      <c r="F28" s="404"/>
      <c r="G28" s="406"/>
      <c r="H28" s="408"/>
      <c r="I28" s="168" t="s">
        <v>24</v>
      </c>
      <c r="J28" s="169" t="s">
        <v>25</v>
      </c>
      <c r="K28" s="412"/>
      <c r="L28" s="414"/>
    </row>
    <row r="29" spans="1:17" ht="11.25" customHeight="1">
      <c r="A29" s="387" t="s">
        <v>12</v>
      </c>
      <c r="B29" s="388"/>
      <c r="C29" s="388"/>
      <c r="D29" s="388"/>
      <c r="E29" s="388"/>
      <c r="F29" s="389"/>
      <c r="G29" s="294">
        <v>2</v>
      </c>
      <c r="H29" s="295">
        <v>3</v>
      </c>
      <c r="I29" s="296" t="s">
        <v>26</v>
      </c>
      <c r="J29" s="297" t="s">
        <v>27</v>
      </c>
      <c r="K29" s="298">
        <v>6</v>
      </c>
      <c r="L29" s="298">
        <v>7</v>
      </c>
    </row>
    <row r="30" spans="1:17" s="177" customFormat="1" ht="14.25" customHeight="1">
      <c r="A30" s="170">
        <v>2</v>
      </c>
      <c r="B30" s="170"/>
      <c r="C30" s="171"/>
      <c r="D30" s="172"/>
      <c r="E30" s="170"/>
      <c r="F30" s="173"/>
      <c r="G30" s="172" t="s">
        <v>28</v>
      </c>
      <c r="H30" s="174">
        <v>1</v>
      </c>
      <c r="I30" s="175">
        <f>SUM(I31+I42+I62+I83+I90+I110+I136+I155+I165)</f>
        <v>107900</v>
      </c>
      <c r="J30" s="175">
        <f>SUM(J31+J42+J62+J83+J90+J110+J136+J155+J165)</f>
        <v>28100</v>
      </c>
      <c r="K30" s="176">
        <f>SUM(K31+K42+K62+K83+K90+K110+K136+K155+K165)</f>
        <v>23309.61</v>
      </c>
      <c r="L30" s="175">
        <f>SUM(L31+L42+L62+L83+L90+L110+L136+L155+L165)</f>
        <v>23309.61</v>
      </c>
    </row>
    <row r="31" spans="1:17" ht="16.5" customHeight="1">
      <c r="A31" s="170">
        <v>2</v>
      </c>
      <c r="B31" s="178">
        <v>1</v>
      </c>
      <c r="C31" s="179"/>
      <c r="D31" s="180"/>
      <c r="E31" s="181"/>
      <c r="F31" s="182"/>
      <c r="G31" s="183" t="s">
        <v>29</v>
      </c>
      <c r="H31" s="174">
        <v>2</v>
      </c>
      <c r="I31" s="175">
        <f>SUM(I32+I38)</f>
        <v>15200</v>
      </c>
      <c r="J31" s="175">
        <f>SUM(J32+J38)</f>
        <v>3800</v>
      </c>
      <c r="K31" s="184">
        <f>SUM(K32+K38)</f>
        <v>2100</v>
      </c>
      <c r="L31" s="185">
        <f>SUM(L32+L38)</f>
        <v>2100</v>
      </c>
      <c r="M31" s="1"/>
    </row>
    <row r="32" spans="1:17" ht="14.25" customHeight="1">
      <c r="A32" s="186">
        <v>2</v>
      </c>
      <c r="B32" s="186">
        <v>1</v>
      </c>
      <c r="C32" s="187">
        <v>1</v>
      </c>
      <c r="D32" s="188"/>
      <c r="E32" s="186"/>
      <c r="F32" s="189"/>
      <c r="G32" s="188" t="s">
        <v>30</v>
      </c>
      <c r="H32" s="174">
        <v>3</v>
      </c>
      <c r="I32" s="175">
        <f>SUM(I33)</f>
        <v>15000</v>
      </c>
      <c r="J32" s="175">
        <f>SUM(J33)</f>
        <v>3700</v>
      </c>
      <c r="K32" s="176">
        <f>SUM(K33)</f>
        <v>2000</v>
      </c>
      <c r="L32" s="175">
        <f>SUM(L33)</f>
        <v>2000</v>
      </c>
      <c r="M32" s="1"/>
      <c r="Q32" s="1"/>
    </row>
    <row r="33" spans="1:18" ht="13.5" customHeight="1">
      <c r="A33" s="190">
        <v>2</v>
      </c>
      <c r="B33" s="186">
        <v>1</v>
      </c>
      <c r="C33" s="187">
        <v>1</v>
      </c>
      <c r="D33" s="188">
        <v>1</v>
      </c>
      <c r="E33" s="186"/>
      <c r="F33" s="189"/>
      <c r="G33" s="188" t="s">
        <v>30</v>
      </c>
      <c r="H33" s="174">
        <v>4</v>
      </c>
      <c r="I33" s="175">
        <f>SUM(I34+I36)</f>
        <v>15000</v>
      </c>
      <c r="J33" s="175">
        <f t="shared" ref="J33:L34" si="0">SUM(J34)</f>
        <v>3700</v>
      </c>
      <c r="K33" s="175">
        <f t="shared" si="0"/>
        <v>2000</v>
      </c>
      <c r="L33" s="175">
        <f t="shared" si="0"/>
        <v>2000</v>
      </c>
      <c r="M33" s="1"/>
      <c r="Q33" s="191"/>
    </row>
    <row r="34" spans="1:18" ht="14.25" customHeight="1">
      <c r="A34" s="190">
        <v>2</v>
      </c>
      <c r="B34" s="186">
        <v>1</v>
      </c>
      <c r="C34" s="187">
        <v>1</v>
      </c>
      <c r="D34" s="188">
        <v>1</v>
      </c>
      <c r="E34" s="186">
        <v>1</v>
      </c>
      <c r="F34" s="189"/>
      <c r="G34" s="188" t="s">
        <v>31</v>
      </c>
      <c r="H34" s="174">
        <v>5</v>
      </c>
      <c r="I34" s="176">
        <f>SUM(I35)</f>
        <v>15000</v>
      </c>
      <c r="J34" s="176">
        <f t="shared" si="0"/>
        <v>3700</v>
      </c>
      <c r="K34" s="176">
        <f t="shared" si="0"/>
        <v>2000</v>
      </c>
      <c r="L34" s="176">
        <f t="shared" si="0"/>
        <v>2000</v>
      </c>
      <c r="M34" s="1"/>
      <c r="Q34" s="191"/>
    </row>
    <row r="35" spans="1:18" ht="14.25" customHeight="1">
      <c r="A35" s="190">
        <v>2</v>
      </c>
      <c r="B35" s="186">
        <v>1</v>
      </c>
      <c r="C35" s="187">
        <v>1</v>
      </c>
      <c r="D35" s="188">
        <v>1</v>
      </c>
      <c r="E35" s="186">
        <v>1</v>
      </c>
      <c r="F35" s="189">
        <v>1</v>
      </c>
      <c r="G35" s="188" t="s">
        <v>31</v>
      </c>
      <c r="H35" s="174">
        <v>6</v>
      </c>
      <c r="I35" s="192">
        <v>15000</v>
      </c>
      <c r="J35" s="193">
        <v>3700</v>
      </c>
      <c r="K35" s="193">
        <v>2000</v>
      </c>
      <c r="L35" s="193">
        <v>2000</v>
      </c>
      <c r="M35" s="1"/>
      <c r="Q35" s="191"/>
    </row>
    <row r="36" spans="1:18" ht="12.75" hidden="1" customHeight="1">
      <c r="A36" s="190">
        <v>2</v>
      </c>
      <c r="B36" s="186">
        <v>1</v>
      </c>
      <c r="C36" s="187">
        <v>1</v>
      </c>
      <c r="D36" s="188">
        <v>1</v>
      </c>
      <c r="E36" s="186">
        <v>2</v>
      </c>
      <c r="F36" s="189"/>
      <c r="G36" s="188" t="s">
        <v>32</v>
      </c>
      <c r="H36" s="174">
        <v>7</v>
      </c>
      <c r="I36" s="176">
        <f>I37</f>
        <v>0</v>
      </c>
      <c r="J36" s="176">
        <f>J37</f>
        <v>0</v>
      </c>
      <c r="K36" s="176">
        <f>K37</f>
        <v>0</v>
      </c>
      <c r="L36" s="176">
        <f>L37</f>
        <v>0</v>
      </c>
      <c r="M36" s="1"/>
      <c r="Q36" s="191"/>
    </row>
    <row r="37" spans="1:18" ht="12.75" hidden="1" customHeight="1">
      <c r="A37" s="190">
        <v>2</v>
      </c>
      <c r="B37" s="186">
        <v>1</v>
      </c>
      <c r="C37" s="187">
        <v>1</v>
      </c>
      <c r="D37" s="188">
        <v>1</v>
      </c>
      <c r="E37" s="186">
        <v>2</v>
      </c>
      <c r="F37" s="189">
        <v>1</v>
      </c>
      <c r="G37" s="188" t="s">
        <v>32</v>
      </c>
      <c r="H37" s="174">
        <v>8</v>
      </c>
      <c r="I37" s="193">
        <v>0</v>
      </c>
      <c r="J37" s="194">
        <v>0</v>
      </c>
      <c r="K37" s="193">
        <v>0</v>
      </c>
      <c r="L37" s="194">
        <v>0</v>
      </c>
      <c r="M37" s="1"/>
      <c r="Q37" s="191"/>
    </row>
    <row r="38" spans="1:18" ht="13.5" customHeight="1">
      <c r="A38" s="190">
        <v>2</v>
      </c>
      <c r="B38" s="186">
        <v>1</v>
      </c>
      <c r="C38" s="187">
        <v>2</v>
      </c>
      <c r="D38" s="188"/>
      <c r="E38" s="186"/>
      <c r="F38" s="189"/>
      <c r="G38" s="188" t="s">
        <v>33</v>
      </c>
      <c r="H38" s="174">
        <v>9</v>
      </c>
      <c r="I38" s="176">
        <f t="shared" ref="I38:L40" si="1">I39</f>
        <v>200</v>
      </c>
      <c r="J38" s="175">
        <f t="shared" si="1"/>
        <v>100</v>
      </c>
      <c r="K38" s="176">
        <f t="shared" si="1"/>
        <v>100</v>
      </c>
      <c r="L38" s="175">
        <f t="shared" si="1"/>
        <v>100</v>
      </c>
      <c r="M38" s="1"/>
      <c r="Q38" s="191"/>
    </row>
    <row r="39" spans="1:18">
      <c r="A39" s="190">
        <v>2</v>
      </c>
      <c r="B39" s="186">
        <v>1</v>
      </c>
      <c r="C39" s="187">
        <v>2</v>
      </c>
      <c r="D39" s="188">
        <v>1</v>
      </c>
      <c r="E39" s="186"/>
      <c r="F39" s="189"/>
      <c r="G39" s="188" t="s">
        <v>33</v>
      </c>
      <c r="H39" s="174">
        <v>10</v>
      </c>
      <c r="I39" s="176">
        <f t="shared" si="1"/>
        <v>200</v>
      </c>
      <c r="J39" s="175">
        <f t="shared" si="1"/>
        <v>100</v>
      </c>
      <c r="K39" s="175">
        <f t="shared" si="1"/>
        <v>100</v>
      </c>
      <c r="L39" s="175">
        <f t="shared" si="1"/>
        <v>100</v>
      </c>
      <c r="Q39" s="1"/>
    </row>
    <row r="40" spans="1:18" ht="13.5" customHeight="1">
      <c r="A40" s="190">
        <v>2</v>
      </c>
      <c r="B40" s="186">
        <v>1</v>
      </c>
      <c r="C40" s="187">
        <v>2</v>
      </c>
      <c r="D40" s="188">
        <v>1</v>
      </c>
      <c r="E40" s="186">
        <v>1</v>
      </c>
      <c r="F40" s="189"/>
      <c r="G40" s="188" t="s">
        <v>33</v>
      </c>
      <c r="H40" s="174">
        <v>11</v>
      </c>
      <c r="I40" s="175">
        <f t="shared" si="1"/>
        <v>200</v>
      </c>
      <c r="J40" s="175">
        <f t="shared" si="1"/>
        <v>100</v>
      </c>
      <c r="K40" s="175">
        <f t="shared" si="1"/>
        <v>100</v>
      </c>
      <c r="L40" s="175">
        <f t="shared" si="1"/>
        <v>100</v>
      </c>
      <c r="M40" s="1"/>
      <c r="Q40" s="191"/>
    </row>
    <row r="41" spans="1:18" ht="14.25" customHeight="1">
      <c r="A41" s="190">
        <v>2</v>
      </c>
      <c r="B41" s="186">
        <v>1</v>
      </c>
      <c r="C41" s="187">
        <v>2</v>
      </c>
      <c r="D41" s="188">
        <v>1</v>
      </c>
      <c r="E41" s="186">
        <v>1</v>
      </c>
      <c r="F41" s="189">
        <v>1</v>
      </c>
      <c r="G41" s="188" t="s">
        <v>33</v>
      </c>
      <c r="H41" s="174">
        <v>12</v>
      </c>
      <c r="I41" s="194">
        <v>200</v>
      </c>
      <c r="J41" s="193">
        <v>100</v>
      </c>
      <c r="K41" s="193">
        <v>100</v>
      </c>
      <c r="L41" s="193">
        <v>100</v>
      </c>
      <c r="M41" s="1"/>
      <c r="Q41" s="191"/>
    </row>
    <row r="42" spans="1:18" ht="26.25" customHeight="1">
      <c r="A42" s="195">
        <v>2</v>
      </c>
      <c r="B42" s="196">
        <v>2</v>
      </c>
      <c r="C42" s="179"/>
      <c r="D42" s="180"/>
      <c r="E42" s="181"/>
      <c r="F42" s="182"/>
      <c r="G42" s="183" t="s">
        <v>34</v>
      </c>
      <c r="H42" s="174">
        <v>13</v>
      </c>
      <c r="I42" s="197">
        <f t="shared" ref="I42:L44" si="2">I43</f>
        <v>92700</v>
      </c>
      <c r="J42" s="198">
        <f t="shared" si="2"/>
        <v>24300</v>
      </c>
      <c r="K42" s="197">
        <f t="shared" si="2"/>
        <v>21209.61</v>
      </c>
      <c r="L42" s="197">
        <f t="shared" si="2"/>
        <v>21209.61</v>
      </c>
      <c r="M42" s="1"/>
    </row>
    <row r="43" spans="1:18" ht="27" customHeight="1">
      <c r="A43" s="190">
        <v>2</v>
      </c>
      <c r="B43" s="186">
        <v>2</v>
      </c>
      <c r="C43" s="187">
        <v>1</v>
      </c>
      <c r="D43" s="188"/>
      <c r="E43" s="186"/>
      <c r="F43" s="189"/>
      <c r="G43" s="180" t="s">
        <v>34</v>
      </c>
      <c r="H43" s="174">
        <v>14</v>
      </c>
      <c r="I43" s="175">
        <f t="shared" si="2"/>
        <v>92700</v>
      </c>
      <c r="J43" s="176">
        <f t="shared" si="2"/>
        <v>24300</v>
      </c>
      <c r="K43" s="175">
        <f t="shared" si="2"/>
        <v>21209.61</v>
      </c>
      <c r="L43" s="176">
        <f t="shared" si="2"/>
        <v>21209.61</v>
      </c>
      <c r="M43" s="1"/>
      <c r="Q43" s="1"/>
      <c r="R43" s="191"/>
    </row>
    <row r="44" spans="1:18" ht="15.75" customHeight="1">
      <c r="A44" s="190">
        <v>2</v>
      </c>
      <c r="B44" s="186">
        <v>2</v>
      </c>
      <c r="C44" s="187">
        <v>1</v>
      </c>
      <c r="D44" s="188">
        <v>1</v>
      </c>
      <c r="E44" s="186"/>
      <c r="F44" s="189"/>
      <c r="G44" s="180" t="s">
        <v>34</v>
      </c>
      <c r="H44" s="174">
        <v>15</v>
      </c>
      <c r="I44" s="175">
        <f t="shared" si="2"/>
        <v>92700</v>
      </c>
      <c r="J44" s="176">
        <f t="shared" si="2"/>
        <v>24300</v>
      </c>
      <c r="K44" s="185">
        <f t="shared" si="2"/>
        <v>21209.61</v>
      </c>
      <c r="L44" s="185">
        <f t="shared" si="2"/>
        <v>21209.61</v>
      </c>
      <c r="M44" s="1"/>
      <c r="Q44" s="191"/>
      <c r="R44" s="1"/>
    </row>
    <row r="45" spans="1:18" ht="24.75" customHeight="1">
      <c r="A45" s="199">
        <v>2</v>
      </c>
      <c r="B45" s="200">
        <v>2</v>
      </c>
      <c r="C45" s="201">
        <v>1</v>
      </c>
      <c r="D45" s="202">
        <v>1</v>
      </c>
      <c r="E45" s="200">
        <v>1</v>
      </c>
      <c r="F45" s="203"/>
      <c r="G45" s="180" t="s">
        <v>34</v>
      </c>
      <c r="H45" s="174">
        <v>16</v>
      </c>
      <c r="I45" s="204">
        <f>SUM(I46:I61)</f>
        <v>92700</v>
      </c>
      <c r="J45" s="204">
        <f>SUM(J46:J61)</f>
        <v>24300</v>
      </c>
      <c r="K45" s="205">
        <f>SUM(K46:K61)</f>
        <v>21209.61</v>
      </c>
      <c r="L45" s="205">
        <f>SUM(L46:L61)</f>
        <v>21209.61</v>
      </c>
      <c r="M45" s="1"/>
      <c r="Q45" s="191"/>
      <c r="R45" s="1"/>
    </row>
    <row r="46" spans="1:18" ht="15.75" customHeight="1">
      <c r="A46" s="190">
        <v>2</v>
      </c>
      <c r="B46" s="186">
        <v>2</v>
      </c>
      <c r="C46" s="187">
        <v>1</v>
      </c>
      <c r="D46" s="188">
        <v>1</v>
      </c>
      <c r="E46" s="186">
        <v>1</v>
      </c>
      <c r="F46" s="206">
        <v>1</v>
      </c>
      <c r="G46" s="188" t="s">
        <v>35</v>
      </c>
      <c r="H46" s="174">
        <v>17</v>
      </c>
      <c r="I46" s="193">
        <v>84000</v>
      </c>
      <c r="J46" s="193">
        <v>21000</v>
      </c>
      <c r="K46" s="193">
        <v>21000</v>
      </c>
      <c r="L46" s="193">
        <v>21000</v>
      </c>
      <c r="M46" s="1"/>
      <c r="Q46" s="191"/>
      <c r="R46" s="1"/>
    </row>
    <row r="47" spans="1:18" ht="26.25" hidden="1" customHeight="1">
      <c r="A47" s="190">
        <v>2</v>
      </c>
      <c r="B47" s="186">
        <v>2</v>
      </c>
      <c r="C47" s="187">
        <v>1</v>
      </c>
      <c r="D47" s="188">
        <v>1</v>
      </c>
      <c r="E47" s="186">
        <v>1</v>
      </c>
      <c r="F47" s="189">
        <v>2</v>
      </c>
      <c r="G47" s="188" t="s">
        <v>36</v>
      </c>
      <c r="H47" s="174">
        <v>18</v>
      </c>
      <c r="I47" s="193">
        <v>0</v>
      </c>
      <c r="J47" s="193">
        <v>0</v>
      </c>
      <c r="K47" s="193">
        <v>0</v>
      </c>
      <c r="L47" s="193">
        <v>0</v>
      </c>
      <c r="M47" s="1"/>
      <c r="Q47" s="191"/>
      <c r="R47" s="1"/>
    </row>
    <row r="48" spans="1:18" ht="26.25" hidden="1" customHeight="1">
      <c r="A48" s="190">
        <v>2</v>
      </c>
      <c r="B48" s="186">
        <v>2</v>
      </c>
      <c r="C48" s="187">
        <v>1</v>
      </c>
      <c r="D48" s="188">
        <v>1</v>
      </c>
      <c r="E48" s="186">
        <v>1</v>
      </c>
      <c r="F48" s="189">
        <v>5</v>
      </c>
      <c r="G48" s="188" t="s">
        <v>37</v>
      </c>
      <c r="H48" s="174">
        <v>19</v>
      </c>
      <c r="I48" s="193">
        <v>0</v>
      </c>
      <c r="J48" s="193">
        <v>0</v>
      </c>
      <c r="K48" s="193">
        <v>0</v>
      </c>
      <c r="L48" s="193">
        <v>0</v>
      </c>
      <c r="M48" s="1"/>
      <c r="Q48" s="191"/>
      <c r="R48" s="1"/>
    </row>
    <row r="49" spans="1:18" ht="27" hidden="1" customHeight="1">
      <c r="A49" s="190">
        <v>2</v>
      </c>
      <c r="B49" s="186">
        <v>2</v>
      </c>
      <c r="C49" s="187">
        <v>1</v>
      </c>
      <c r="D49" s="188">
        <v>1</v>
      </c>
      <c r="E49" s="186">
        <v>1</v>
      </c>
      <c r="F49" s="189">
        <v>6</v>
      </c>
      <c r="G49" s="188" t="s">
        <v>38</v>
      </c>
      <c r="H49" s="174">
        <v>20</v>
      </c>
      <c r="I49" s="193">
        <v>0</v>
      </c>
      <c r="J49" s="193">
        <v>0</v>
      </c>
      <c r="K49" s="193">
        <v>0</v>
      </c>
      <c r="L49" s="193">
        <v>0</v>
      </c>
      <c r="M49" s="1"/>
      <c r="Q49" s="191"/>
      <c r="R49" s="1"/>
    </row>
    <row r="50" spans="1:18" ht="26.25" hidden="1" customHeight="1">
      <c r="A50" s="207">
        <v>2</v>
      </c>
      <c r="B50" s="181">
        <v>2</v>
      </c>
      <c r="C50" s="179">
        <v>1</v>
      </c>
      <c r="D50" s="180">
        <v>1</v>
      </c>
      <c r="E50" s="181">
        <v>1</v>
      </c>
      <c r="F50" s="182">
        <v>7</v>
      </c>
      <c r="G50" s="180" t="s">
        <v>39</v>
      </c>
      <c r="H50" s="174">
        <v>21</v>
      </c>
      <c r="I50" s="193">
        <v>0</v>
      </c>
      <c r="J50" s="193">
        <v>0</v>
      </c>
      <c r="K50" s="193">
        <v>0</v>
      </c>
      <c r="L50" s="193">
        <v>0</v>
      </c>
      <c r="M50" s="1"/>
      <c r="Q50" s="191"/>
      <c r="R50" s="1"/>
    </row>
    <row r="51" spans="1:18" ht="12" hidden="1" customHeight="1">
      <c r="A51" s="190">
        <v>2</v>
      </c>
      <c r="B51" s="186">
        <v>2</v>
      </c>
      <c r="C51" s="187">
        <v>1</v>
      </c>
      <c r="D51" s="188">
        <v>1</v>
      </c>
      <c r="E51" s="186">
        <v>1</v>
      </c>
      <c r="F51" s="189">
        <v>11</v>
      </c>
      <c r="G51" s="188" t="s">
        <v>40</v>
      </c>
      <c r="H51" s="174">
        <v>22</v>
      </c>
      <c r="I51" s="194">
        <v>0</v>
      </c>
      <c r="J51" s="193">
        <v>0</v>
      </c>
      <c r="K51" s="193">
        <v>0</v>
      </c>
      <c r="L51" s="193">
        <v>0</v>
      </c>
      <c r="M51" s="1"/>
      <c r="Q51" s="191"/>
      <c r="R51" s="1"/>
    </row>
    <row r="52" spans="1:18" ht="15.75" hidden="1" customHeight="1">
      <c r="A52" s="199">
        <v>2</v>
      </c>
      <c r="B52" s="208">
        <v>2</v>
      </c>
      <c r="C52" s="209">
        <v>1</v>
      </c>
      <c r="D52" s="209">
        <v>1</v>
      </c>
      <c r="E52" s="209">
        <v>1</v>
      </c>
      <c r="F52" s="210">
        <v>12</v>
      </c>
      <c r="G52" s="211" t="s">
        <v>41</v>
      </c>
      <c r="H52" s="174">
        <v>23</v>
      </c>
      <c r="I52" s="212">
        <v>0</v>
      </c>
      <c r="J52" s="193">
        <v>0</v>
      </c>
      <c r="K52" s="193">
        <v>0</v>
      </c>
      <c r="L52" s="193">
        <v>0</v>
      </c>
      <c r="M52" s="1"/>
      <c r="Q52" s="191"/>
      <c r="R52" s="1"/>
    </row>
    <row r="53" spans="1:18" ht="25.5" hidden="1" customHeight="1">
      <c r="A53" s="190">
        <v>2</v>
      </c>
      <c r="B53" s="186">
        <v>2</v>
      </c>
      <c r="C53" s="187">
        <v>1</v>
      </c>
      <c r="D53" s="187">
        <v>1</v>
      </c>
      <c r="E53" s="187">
        <v>1</v>
      </c>
      <c r="F53" s="189">
        <v>14</v>
      </c>
      <c r="G53" s="213" t="s">
        <v>42</v>
      </c>
      <c r="H53" s="174">
        <v>24</v>
      </c>
      <c r="I53" s="194">
        <v>0</v>
      </c>
      <c r="J53" s="194">
        <v>0</v>
      </c>
      <c r="K53" s="194">
        <v>0</v>
      </c>
      <c r="L53" s="194">
        <v>0</v>
      </c>
      <c r="M53" s="1"/>
      <c r="Q53" s="191"/>
      <c r="R53" s="1"/>
    </row>
    <row r="54" spans="1:18" ht="27.75" customHeight="1">
      <c r="A54" s="190">
        <v>2</v>
      </c>
      <c r="B54" s="186">
        <v>2</v>
      </c>
      <c r="C54" s="187">
        <v>1</v>
      </c>
      <c r="D54" s="187">
        <v>1</v>
      </c>
      <c r="E54" s="187">
        <v>1</v>
      </c>
      <c r="F54" s="189">
        <v>15</v>
      </c>
      <c r="G54" s="188" t="s">
        <v>43</v>
      </c>
      <c r="H54" s="174">
        <v>25</v>
      </c>
      <c r="I54" s="194">
        <v>700</v>
      </c>
      <c r="J54" s="193">
        <v>200</v>
      </c>
      <c r="K54" s="193">
        <v>0</v>
      </c>
      <c r="L54" s="193">
        <v>0</v>
      </c>
      <c r="M54" s="1"/>
      <c r="Q54" s="191"/>
      <c r="R54" s="1"/>
    </row>
    <row r="55" spans="1:18" ht="15.75" hidden="1" customHeight="1">
      <c r="A55" s="190">
        <v>2</v>
      </c>
      <c r="B55" s="186">
        <v>2</v>
      </c>
      <c r="C55" s="187">
        <v>1</v>
      </c>
      <c r="D55" s="187">
        <v>1</v>
      </c>
      <c r="E55" s="187">
        <v>1</v>
      </c>
      <c r="F55" s="189">
        <v>16</v>
      </c>
      <c r="G55" s="188" t="s">
        <v>44</v>
      </c>
      <c r="H55" s="174">
        <v>26</v>
      </c>
      <c r="I55" s="194">
        <v>0</v>
      </c>
      <c r="J55" s="193">
        <v>0</v>
      </c>
      <c r="K55" s="193">
        <v>0</v>
      </c>
      <c r="L55" s="193">
        <v>0</v>
      </c>
      <c r="M55" s="1"/>
      <c r="Q55" s="191"/>
      <c r="R55" s="1"/>
    </row>
    <row r="56" spans="1:18" ht="27.75" hidden="1" customHeight="1">
      <c r="A56" s="190">
        <v>2</v>
      </c>
      <c r="B56" s="186">
        <v>2</v>
      </c>
      <c r="C56" s="187">
        <v>1</v>
      </c>
      <c r="D56" s="187">
        <v>1</v>
      </c>
      <c r="E56" s="187">
        <v>1</v>
      </c>
      <c r="F56" s="189">
        <v>17</v>
      </c>
      <c r="G56" s="188" t="s">
        <v>45</v>
      </c>
      <c r="H56" s="174">
        <v>27</v>
      </c>
      <c r="I56" s="194">
        <v>0</v>
      </c>
      <c r="J56" s="194">
        <v>0</v>
      </c>
      <c r="K56" s="194">
        <v>0</v>
      </c>
      <c r="L56" s="194">
        <v>0</v>
      </c>
      <c r="M56" s="1"/>
      <c r="Q56" s="191"/>
      <c r="R56" s="1"/>
    </row>
    <row r="57" spans="1:18" ht="14.25" hidden="1" customHeight="1">
      <c r="A57" s="190">
        <v>2</v>
      </c>
      <c r="B57" s="186">
        <v>2</v>
      </c>
      <c r="C57" s="187">
        <v>1</v>
      </c>
      <c r="D57" s="187">
        <v>1</v>
      </c>
      <c r="E57" s="187">
        <v>1</v>
      </c>
      <c r="F57" s="189">
        <v>20</v>
      </c>
      <c r="G57" s="188" t="s">
        <v>46</v>
      </c>
      <c r="H57" s="174">
        <v>28</v>
      </c>
      <c r="I57" s="194">
        <v>0</v>
      </c>
      <c r="J57" s="193">
        <v>0</v>
      </c>
      <c r="K57" s="193">
        <v>0</v>
      </c>
      <c r="L57" s="193">
        <v>0</v>
      </c>
      <c r="M57" s="1"/>
      <c r="Q57" s="191"/>
      <c r="R57" s="1"/>
    </row>
    <row r="58" spans="1:18" ht="27.75" customHeight="1">
      <c r="A58" s="190">
        <v>2</v>
      </c>
      <c r="B58" s="186">
        <v>2</v>
      </c>
      <c r="C58" s="187">
        <v>1</v>
      </c>
      <c r="D58" s="187">
        <v>1</v>
      </c>
      <c r="E58" s="187">
        <v>1</v>
      </c>
      <c r="F58" s="189">
        <v>21</v>
      </c>
      <c r="G58" s="188" t="s">
        <v>47</v>
      </c>
      <c r="H58" s="174">
        <v>29</v>
      </c>
      <c r="I58" s="194">
        <v>600</v>
      </c>
      <c r="J58" s="193">
        <v>100</v>
      </c>
      <c r="K58" s="193">
        <v>97.32</v>
      </c>
      <c r="L58" s="193">
        <v>97.32</v>
      </c>
      <c r="M58" s="1"/>
      <c r="Q58" s="191"/>
      <c r="R58" s="1"/>
    </row>
    <row r="59" spans="1:18" ht="12" hidden="1" customHeight="1">
      <c r="A59" s="190">
        <v>2</v>
      </c>
      <c r="B59" s="186">
        <v>2</v>
      </c>
      <c r="C59" s="187">
        <v>1</v>
      </c>
      <c r="D59" s="187">
        <v>1</v>
      </c>
      <c r="E59" s="187">
        <v>1</v>
      </c>
      <c r="F59" s="189">
        <v>22</v>
      </c>
      <c r="G59" s="188" t="s">
        <v>48</v>
      </c>
      <c r="H59" s="174">
        <v>30</v>
      </c>
      <c r="I59" s="194">
        <v>0</v>
      </c>
      <c r="J59" s="193">
        <v>0</v>
      </c>
      <c r="K59" s="193">
        <v>0</v>
      </c>
      <c r="L59" s="193">
        <v>0</v>
      </c>
      <c r="M59" s="1"/>
      <c r="Q59" s="191"/>
      <c r="R59" s="1"/>
    </row>
    <row r="60" spans="1:18" ht="12" hidden="1" customHeight="1">
      <c r="A60" s="190">
        <v>2</v>
      </c>
      <c r="B60" s="186">
        <v>2</v>
      </c>
      <c r="C60" s="187">
        <v>1</v>
      </c>
      <c r="D60" s="187">
        <v>1</v>
      </c>
      <c r="E60" s="187">
        <v>1</v>
      </c>
      <c r="F60" s="189">
        <v>23</v>
      </c>
      <c r="G60" s="188" t="s">
        <v>387</v>
      </c>
      <c r="H60" s="174">
        <v>31</v>
      </c>
      <c r="I60" s="194">
        <v>0</v>
      </c>
      <c r="J60" s="193">
        <v>0</v>
      </c>
      <c r="K60" s="193">
        <v>0</v>
      </c>
      <c r="L60" s="193">
        <v>0</v>
      </c>
      <c r="M60" s="1"/>
      <c r="Q60" s="191"/>
      <c r="R60" s="1"/>
    </row>
    <row r="61" spans="1:18" ht="15" customHeight="1">
      <c r="A61" s="190">
        <v>2</v>
      </c>
      <c r="B61" s="186">
        <v>2</v>
      </c>
      <c r="C61" s="187">
        <v>1</v>
      </c>
      <c r="D61" s="187">
        <v>1</v>
      </c>
      <c r="E61" s="187">
        <v>1</v>
      </c>
      <c r="F61" s="189">
        <v>30</v>
      </c>
      <c r="G61" s="188" t="s">
        <v>49</v>
      </c>
      <c r="H61" s="174">
        <v>32</v>
      </c>
      <c r="I61" s="194">
        <v>7400</v>
      </c>
      <c r="J61" s="193">
        <v>3000</v>
      </c>
      <c r="K61" s="193">
        <v>112.29</v>
      </c>
      <c r="L61" s="193">
        <v>112.29</v>
      </c>
      <c r="M61" s="1"/>
      <c r="Q61" s="191"/>
      <c r="R61" s="1"/>
    </row>
    <row r="62" spans="1:18" ht="14.25" hidden="1" customHeight="1">
      <c r="A62" s="214">
        <v>2</v>
      </c>
      <c r="B62" s="215">
        <v>3</v>
      </c>
      <c r="C62" s="178"/>
      <c r="D62" s="179"/>
      <c r="E62" s="179"/>
      <c r="F62" s="182"/>
      <c r="G62" s="216" t="s">
        <v>50</v>
      </c>
      <c r="H62" s="174">
        <v>33</v>
      </c>
      <c r="I62" s="197">
        <f>I63</f>
        <v>0</v>
      </c>
      <c r="J62" s="197">
        <f>J63</f>
        <v>0</v>
      </c>
      <c r="K62" s="197">
        <f>K63</f>
        <v>0</v>
      </c>
      <c r="L62" s="197">
        <f>L63</f>
        <v>0</v>
      </c>
      <c r="M62" s="1"/>
    </row>
    <row r="63" spans="1:18" ht="13.5" hidden="1" customHeight="1">
      <c r="A63" s="190">
        <v>2</v>
      </c>
      <c r="B63" s="186">
        <v>3</v>
      </c>
      <c r="C63" s="187">
        <v>1</v>
      </c>
      <c r="D63" s="187"/>
      <c r="E63" s="187"/>
      <c r="F63" s="189"/>
      <c r="G63" s="188" t="s">
        <v>51</v>
      </c>
      <c r="H63" s="174">
        <v>34</v>
      </c>
      <c r="I63" s="175">
        <f>SUM(I64+I69+I74)</f>
        <v>0</v>
      </c>
      <c r="J63" s="217">
        <f>SUM(J64+J69+J74)</f>
        <v>0</v>
      </c>
      <c r="K63" s="176">
        <f>SUM(K64+K69+K74)</f>
        <v>0</v>
      </c>
      <c r="L63" s="175">
        <f>SUM(L64+L69+L74)</f>
        <v>0</v>
      </c>
      <c r="M63" s="1"/>
      <c r="Q63" s="1"/>
      <c r="R63" s="191"/>
    </row>
    <row r="64" spans="1:18" ht="15" hidden="1" customHeight="1">
      <c r="A64" s="190">
        <v>2</v>
      </c>
      <c r="B64" s="186">
        <v>3</v>
      </c>
      <c r="C64" s="187">
        <v>1</v>
      </c>
      <c r="D64" s="187">
        <v>1</v>
      </c>
      <c r="E64" s="187"/>
      <c r="F64" s="189"/>
      <c r="G64" s="188" t="s">
        <v>52</v>
      </c>
      <c r="H64" s="174">
        <v>35</v>
      </c>
      <c r="I64" s="175">
        <f>I65</f>
        <v>0</v>
      </c>
      <c r="J64" s="217">
        <f>J65</f>
        <v>0</v>
      </c>
      <c r="K64" s="176">
        <f>K65</f>
        <v>0</v>
      </c>
      <c r="L64" s="175">
        <f>L65</f>
        <v>0</v>
      </c>
      <c r="M64" s="1"/>
      <c r="Q64" s="191"/>
      <c r="R64" s="1"/>
    </row>
    <row r="65" spans="1:18" ht="13.5" hidden="1" customHeight="1">
      <c r="A65" s="190">
        <v>2</v>
      </c>
      <c r="B65" s="186">
        <v>3</v>
      </c>
      <c r="C65" s="187">
        <v>1</v>
      </c>
      <c r="D65" s="187">
        <v>1</v>
      </c>
      <c r="E65" s="187">
        <v>1</v>
      </c>
      <c r="F65" s="189"/>
      <c r="G65" s="188" t="s">
        <v>52</v>
      </c>
      <c r="H65" s="174">
        <v>36</v>
      </c>
      <c r="I65" s="175">
        <f>SUM(I66:I68)</f>
        <v>0</v>
      </c>
      <c r="J65" s="217">
        <f>SUM(J66:J68)</f>
        <v>0</v>
      </c>
      <c r="K65" s="176">
        <f>SUM(K66:K68)</f>
        <v>0</v>
      </c>
      <c r="L65" s="175">
        <f>SUM(L66:L68)</f>
        <v>0</v>
      </c>
      <c r="M65" s="1"/>
      <c r="Q65" s="191"/>
      <c r="R65" s="1"/>
    </row>
    <row r="66" spans="1:18" s="218" customFormat="1" ht="25.5" hidden="1" customHeight="1">
      <c r="A66" s="190">
        <v>2</v>
      </c>
      <c r="B66" s="186">
        <v>3</v>
      </c>
      <c r="C66" s="187">
        <v>1</v>
      </c>
      <c r="D66" s="187">
        <v>1</v>
      </c>
      <c r="E66" s="187">
        <v>1</v>
      </c>
      <c r="F66" s="189">
        <v>1</v>
      </c>
      <c r="G66" s="188" t="s">
        <v>53</v>
      </c>
      <c r="H66" s="174">
        <v>37</v>
      </c>
      <c r="I66" s="194">
        <v>0</v>
      </c>
      <c r="J66" s="194">
        <v>0</v>
      </c>
      <c r="K66" s="194">
        <v>0</v>
      </c>
      <c r="L66" s="194">
        <v>0</v>
      </c>
      <c r="Q66" s="191"/>
      <c r="R66" s="1"/>
    </row>
    <row r="67" spans="1:18" ht="19.5" hidden="1" customHeight="1">
      <c r="A67" s="190">
        <v>2</v>
      </c>
      <c r="B67" s="181">
        <v>3</v>
      </c>
      <c r="C67" s="179">
        <v>1</v>
      </c>
      <c r="D67" s="179">
        <v>1</v>
      </c>
      <c r="E67" s="179">
        <v>1</v>
      </c>
      <c r="F67" s="182">
        <v>2</v>
      </c>
      <c r="G67" s="180" t="s">
        <v>54</v>
      </c>
      <c r="H67" s="174">
        <v>38</v>
      </c>
      <c r="I67" s="192">
        <v>0</v>
      </c>
      <c r="J67" s="192">
        <v>0</v>
      </c>
      <c r="K67" s="192">
        <v>0</v>
      </c>
      <c r="L67" s="192">
        <v>0</v>
      </c>
      <c r="M67" s="1"/>
      <c r="Q67" s="191"/>
      <c r="R67" s="1"/>
    </row>
    <row r="68" spans="1:18" ht="16.5" hidden="1" customHeight="1">
      <c r="A68" s="186">
        <v>2</v>
      </c>
      <c r="B68" s="187">
        <v>3</v>
      </c>
      <c r="C68" s="187">
        <v>1</v>
      </c>
      <c r="D68" s="187">
        <v>1</v>
      </c>
      <c r="E68" s="187">
        <v>1</v>
      </c>
      <c r="F68" s="189">
        <v>3</v>
      </c>
      <c r="G68" s="188" t="s">
        <v>55</v>
      </c>
      <c r="H68" s="174">
        <v>39</v>
      </c>
      <c r="I68" s="194">
        <v>0</v>
      </c>
      <c r="J68" s="194">
        <v>0</v>
      </c>
      <c r="K68" s="194">
        <v>0</v>
      </c>
      <c r="L68" s="194">
        <v>0</v>
      </c>
      <c r="M68" s="1"/>
      <c r="Q68" s="191"/>
      <c r="R68" s="1"/>
    </row>
    <row r="69" spans="1:18" ht="29.25" hidden="1" customHeight="1">
      <c r="A69" s="181">
        <v>2</v>
      </c>
      <c r="B69" s="179">
        <v>3</v>
      </c>
      <c r="C69" s="179">
        <v>1</v>
      </c>
      <c r="D69" s="179">
        <v>2</v>
      </c>
      <c r="E69" s="179"/>
      <c r="F69" s="182"/>
      <c r="G69" s="180" t="s">
        <v>56</v>
      </c>
      <c r="H69" s="174">
        <v>40</v>
      </c>
      <c r="I69" s="197">
        <f>I70</f>
        <v>0</v>
      </c>
      <c r="J69" s="219">
        <f>J70</f>
        <v>0</v>
      </c>
      <c r="K69" s="198">
        <f>K70</f>
        <v>0</v>
      </c>
      <c r="L69" s="198">
        <f>L70</f>
        <v>0</v>
      </c>
      <c r="M69" s="1"/>
      <c r="Q69" s="191"/>
      <c r="R69" s="1"/>
    </row>
    <row r="70" spans="1:18" ht="27" hidden="1" customHeight="1">
      <c r="A70" s="200">
        <v>2</v>
      </c>
      <c r="B70" s="201">
        <v>3</v>
      </c>
      <c r="C70" s="201">
        <v>1</v>
      </c>
      <c r="D70" s="201">
        <v>2</v>
      </c>
      <c r="E70" s="201">
        <v>1</v>
      </c>
      <c r="F70" s="203"/>
      <c r="G70" s="180" t="s">
        <v>56</v>
      </c>
      <c r="H70" s="174">
        <v>41</v>
      </c>
      <c r="I70" s="185">
        <f>SUM(I71:I73)</f>
        <v>0</v>
      </c>
      <c r="J70" s="220">
        <f>SUM(J71:J73)</f>
        <v>0</v>
      </c>
      <c r="K70" s="184">
        <f>SUM(K71:K73)</f>
        <v>0</v>
      </c>
      <c r="L70" s="176">
        <f>SUM(L71:L73)</f>
        <v>0</v>
      </c>
      <c r="M70" s="1"/>
      <c r="Q70" s="191"/>
      <c r="R70" s="1"/>
    </row>
    <row r="71" spans="1:18" s="218" customFormat="1" ht="27" hidden="1" customHeight="1">
      <c r="A71" s="186">
        <v>2</v>
      </c>
      <c r="B71" s="187">
        <v>3</v>
      </c>
      <c r="C71" s="187">
        <v>1</v>
      </c>
      <c r="D71" s="187">
        <v>2</v>
      </c>
      <c r="E71" s="187">
        <v>1</v>
      </c>
      <c r="F71" s="189">
        <v>1</v>
      </c>
      <c r="G71" s="190" t="s">
        <v>53</v>
      </c>
      <c r="H71" s="174">
        <v>42</v>
      </c>
      <c r="I71" s="194">
        <v>0</v>
      </c>
      <c r="J71" s="194">
        <v>0</v>
      </c>
      <c r="K71" s="194">
        <v>0</v>
      </c>
      <c r="L71" s="194">
        <v>0</v>
      </c>
      <c r="Q71" s="191"/>
      <c r="R71" s="1"/>
    </row>
    <row r="72" spans="1:18" ht="16.5" hidden="1" customHeight="1">
      <c r="A72" s="186">
        <v>2</v>
      </c>
      <c r="B72" s="187">
        <v>3</v>
      </c>
      <c r="C72" s="187">
        <v>1</v>
      </c>
      <c r="D72" s="187">
        <v>2</v>
      </c>
      <c r="E72" s="187">
        <v>1</v>
      </c>
      <c r="F72" s="189">
        <v>2</v>
      </c>
      <c r="G72" s="190" t="s">
        <v>54</v>
      </c>
      <c r="H72" s="174">
        <v>43</v>
      </c>
      <c r="I72" s="194">
        <v>0</v>
      </c>
      <c r="J72" s="194">
        <v>0</v>
      </c>
      <c r="K72" s="194">
        <v>0</v>
      </c>
      <c r="L72" s="194">
        <v>0</v>
      </c>
      <c r="M72" s="1"/>
      <c r="Q72" s="191"/>
      <c r="R72" s="1"/>
    </row>
    <row r="73" spans="1:18" ht="15" hidden="1" customHeight="1">
      <c r="A73" s="186">
        <v>2</v>
      </c>
      <c r="B73" s="187">
        <v>3</v>
      </c>
      <c r="C73" s="187">
        <v>1</v>
      </c>
      <c r="D73" s="187">
        <v>2</v>
      </c>
      <c r="E73" s="187">
        <v>1</v>
      </c>
      <c r="F73" s="189">
        <v>3</v>
      </c>
      <c r="G73" s="190" t="s">
        <v>55</v>
      </c>
      <c r="H73" s="174">
        <v>44</v>
      </c>
      <c r="I73" s="194">
        <v>0</v>
      </c>
      <c r="J73" s="194">
        <v>0</v>
      </c>
      <c r="K73" s="194">
        <v>0</v>
      </c>
      <c r="L73" s="194">
        <v>0</v>
      </c>
      <c r="M73" s="1"/>
      <c r="Q73" s="191"/>
      <c r="R73" s="1"/>
    </row>
    <row r="74" spans="1:18" ht="27.75" hidden="1" customHeight="1">
      <c r="A74" s="186">
        <v>2</v>
      </c>
      <c r="B74" s="187">
        <v>3</v>
      </c>
      <c r="C74" s="187">
        <v>1</v>
      </c>
      <c r="D74" s="187">
        <v>3</v>
      </c>
      <c r="E74" s="187"/>
      <c r="F74" s="189"/>
      <c r="G74" s="190" t="s">
        <v>388</v>
      </c>
      <c r="H74" s="174">
        <v>45</v>
      </c>
      <c r="I74" s="175">
        <f>I75</f>
        <v>0</v>
      </c>
      <c r="J74" s="217">
        <f>J75</f>
        <v>0</v>
      </c>
      <c r="K74" s="176">
        <f>K75</f>
        <v>0</v>
      </c>
      <c r="L74" s="176">
        <f>L75</f>
        <v>0</v>
      </c>
      <c r="M74" s="1"/>
      <c r="Q74" s="191"/>
      <c r="R74" s="1"/>
    </row>
    <row r="75" spans="1:18" ht="26.25" hidden="1" customHeight="1">
      <c r="A75" s="186">
        <v>2</v>
      </c>
      <c r="B75" s="187">
        <v>3</v>
      </c>
      <c r="C75" s="187">
        <v>1</v>
      </c>
      <c r="D75" s="187">
        <v>3</v>
      </c>
      <c r="E75" s="187">
        <v>1</v>
      </c>
      <c r="F75" s="189"/>
      <c r="G75" s="190" t="s">
        <v>389</v>
      </c>
      <c r="H75" s="174">
        <v>46</v>
      </c>
      <c r="I75" s="175">
        <f>SUM(I76:I78)</f>
        <v>0</v>
      </c>
      <c r="J75" s="217">
        <f>SUM(J76:J78)</f>
        <v>0</v>
      </c>
      <c r="K75" s="176">
        <f>SUM(K76:K78)</f>
        <v>0</v>
      </c>
      <c r="L75" s="176">
        <f>SUM(L76:L78)</f>
        <v>0</v>
      </c>
      <c r="M75" s="1"/>
      <c r="Q75" s="191"/>
      <c r="R75" s="1"/>
    </row>
    <row r="76" spans="1:18" ht="15" hidden="1" customHeight="1">
      <c r="A76" s="181">
        <v>2</v>
      </c>
      <c r="B76" s="179">
        <v>3</v>
      </c>
      <c r="C76" s="179">
        <v>1</v>
      </c>
      <c r="D76" s="179">
        <v>3</v>
      </c>
      <c r="E76" s="179">
        <v>1</v>
      </c>
      <c r="F76" s="182">
        <v>1</v>
      </c>
      <c r="G76" s="207" t="s">
        <v>57</v>
      </c>
      <c r="H76" s="174">
        <v>47</v>
      </c>
      <c r="I76" s="192">
        <v>0</v>
      </c>
      <c r="J76" s="192">
        <v>0</v>
      </c>
      <c r="K76" s="192">
        <v>0</v>
      </c>
      <c r="L76" s="192">
        <v>0</v>
      </c>
      <c r="M76" s="1"/>
      <c r="Q76" s="191"/>
      <c r="R76" s="1"/>
    </row>
    <row r="77" spans="1:18" ht="16.5" hidden="1" customHeight="1">
      <c r="A77" s="186">
        <v>2</v>
      </c>
      <c r="B77" s="187">
        <v>3</v>
      </c>
      <c r="C77" s="187">
        <v>1</v>
      </c>
      <c r="D77" s="187">
        <v>3</v>
      </c>
      <c r="E77" s="187">
        <v>1</v>
      </c>
      <c r="F77" s="189">
        <v>2</v>
      </c>
      <c r="G77" s="190" t="s">
        <v>58</v>
      </c>
      <c r="H77" s="174">
        <v>48</v>
      </c>
      <c r="I77" s="194">
        <v>0</v>
      </c>
      <c r="J77" s="194">
        <v>0</v>
      </c>
      <c r="K77" s="194">
        <v>0</v>
      </c>
      <c r="L77" s="194">
        <v>0</v>
      </c>
      <c r="M77" s="1"/>
      <c r="Q77" s="191"/>
      <c r="R77" s="1"/>
    </row>
    <row r="78" spans="1:18" ht="17.25" hidden="1" customHeight="1">
      <c r="A78" s="181">
        <v>2</v>
      </c>
      <c r="B78" s="179">
        <v>3</v>
      </c>
      <c r="C78" s="179">
        <v>1</v>
      </c>
      <c r="D78" s="179">
        <v>3</v>
      </c>
      <c r="E78" s="179">
        <v>1</v>
      </c>
      <c r="F78" s="182">
        <v>3</v>
      </c>
      <c r="G78" s="207" t="s">
        <v>59</v>
      </c>
      <c r="H78" s="174">
        <v>49</v>
      </c>
      <c r="I78" s="192">
        <v>0</v>
      </c>
      <c r="J78" s="192">
        <v>0</v>
      </c>
      <c r="K78" s="192">
        <v>0</v>
      </c>
      <c r="L78" s="192">
        <v>0</v>
      </c>
      <c r="M78" s="1"/>
      <c r="Q78" s="191"/>
      <c r="R78" s="1"/>
    </row>
    <row r="79" spans="1:18" ht="12.75" hidden="1" customHeight="1">
      <c r="A79" s="181">
        <v>2</v>
      </c>
      <c r="B79" s="179">
        <v>3</v>
      </c>
      <c r="C79" s="179">
        <v>2</v>
      </c>
      <c r="D79" s="179"/>
      <c r="E79" s="179"/>
      <c r="F79" s="182"/>
      <c r="G79" s="207" t="s">
        <v>60</v>
      </c>
      <c r="H79" s="174">
        <v>50</v>
      </c>
      <c r="I79" s="175">
        <f t="shared" ref="I79:L80" si="3">I80</f>
        <v>0</v>
      </c>
      <c r="J79" s="175">
        <f t="shared" si="3"/>
        <v>0</v>
      </c>
      <c r="K79" s="175">
        <f t="shared" si="3"/>
        <v>0</v>
      </c>
      <c r="L79" s="175">
        <f t="shared" si="3"/>
        <v>0</v>
      </c>
      <c r="M79" s="1"/>
    </row>
    <row r="80" spans="1:18" ht="12" hidden="1" customHeight="1">
      <c r="A80" s="181">
        <v>2</v>
      </c>
      <c r="B80" s="179">
        <v>3</v>
      </c>
      <c r="C80" s="179">
        <v>2</v>
      </c>
      <c r="D80" s="179">
        <v>1</v>
      </c>
      <c r="E80" s="179"/>
      <c r="F80" s="182"/>
      <c r="G80" s="207" t="s">
        <v>60</v>
      </c>
      <c r="H80" s="174">
        <v>51</v>
      </c>
      <c r="I80" s="175">
        <f t="shared" si="3"/>
        <v>0</v>
      </c>
      <c r="J80" s="175">
        <f t="shared" si="3"/>
        <v>0</v>
      </c>
      <c r="K80" s="175">
        <f t="shared" si="3"/>
        <v>0</v>
      </c>
      <c r="L80" s="175">
        <f t="shared" si="3"/>
        <v>0</v>
      </c>
      <c r="M80" s="1"/>
    </row>
    <row r="81" spans="1:13" ht="15.75" hidden="1" customHeight="1">
      <c r="A81" s="181">
        <v>2</v>
      </c>
      <c r="B81" s="179">
        <v>3</v>
      </c>
      <c r="C81" s="179">
        <v>2</v>
      </c>
      <c r="D81" s="179">
        <v>1</v>
      </c>
      <c r="E81" s="179">
        <v>1</v>
      </c>
      <c r="F81" s="182"/>
      <c r="G81" s="207" t="s">
        <v>60</v>
      </c>
      <c r="H81" s="174">
        <v>52</v>
      </c>
      <c r="I81" s="175">
        <f>SUM(I82)</f>
        <v>0</v>
      </c>
      <c r="J81" s="175">
        <f>SUM(J82)</f>
        <v>0</v>
      </c>
      <c r="K81" s="175">
        <f>SUM(K82)</f>
        <v>0</v>
      </c>
      <c r="L81" s="175">
        <f>SUM(L82)</f>
        <v>0</v>
      </c>
      <c r="M81" s="1"/>
    </row>
    <row r="82" spans="1:13" ht="13.5" hidden="1" customHeight="1">
      <c r="A82" s="181">
        <v>2</v>
      </c>
      <c r="B82" s="179">
        <v>3</v>
      </c>
      <c r="C82" s="179">
        <v>2</v>
      </c>
      <c r="D82" s="179">
        <v>1</v>
      </c>
      <c r="E82" s="179">
        <v>1</v>
      </c>
      <c r="F82" s="182">
        <v>1</v>
      </c>
      <c r="G82" s="207" t="s">
        <v>60</v>
      </c>
      <c r="H82" s="174">
        <v>53</v>
      </c>
      <c r="I82" s="194">
        <v>0</v>
      </c>
      <c r="J82" s="194">
        <v>0</v>
      </c>
      <c r="K82" s="194">
        <v>0</v>
      </c>
      <c r="L82" s="194">
        <v>0</v>
      </c>
      <c r="M82" s="1"/>
    </row>
    <row r="83" spans="1:13" ht="16.5" hidden="1" customHeight="1">
      <c r="A83" s="170">
        <v>2</v>
      </c>
      <c r="B83" s="171">
        <v>4</v>
      </c>
      <c r="C83" s="171"/>
      <c r="D83" s="171"/>
      <c r="E83" s="171"/>
      <c r="F83" s="173"/>
      <c r="G83" s="221" t="s">
        <v>61</v>
      </c>
      <c r="H83" s="174">
        <v>54</v>
      </c>
      <c r="I83" s="175">
        <f t="shared" ref="I83:L85" si="4">I84</f>
        <v>0</v>
      </c>
      <c r="J83" s="217">
        <f t="shared" si="4"/>
        <v>0</v>
      </c>
      <c r="K83" s="176">
        <f t="shared" si="4"/>
        <v>0</v>
      </c>
      <c r="L83" s="176">
        <f t="shared" si="4"/>
        <v>0</v>
      </c>
      <c r="M83" s="1"/>
    </row>
    <row r="84" spans="1:13" ht="15.75" hidden="1" customHeight="1">
      <c r="A84" s="186">
        <v>2</v>
      </c>
      <c r="B84" s="187">
        <v>4</v>
      </c>
      <c r="C84" s="187">
        <v>1</v>
      </c>
      <c r="D84" s="187"/>
      <c r="E84" s="187"/>
      <c r="F84" s="189"/>
      <c r="G84" s="190" t="s">
        <v>62</v>
      </c>
      <c r="H84" s="174">
        <v>55</v>
      </c>
      <c r="I84" s="175">
        <f t="shared" si="4"/>
        <v>0</v>
      </c>
      <c r="J84" s="217">
        <f t="shared" si="4"/>
        <v>0</v>
      </c>
      <c r="K84" s="176">
        <f t="shared" si="4"/>
        <v>0</v>
      </c>
      <c r="L84" s="176">
        <f t="shared" si="4"/>
        <v>0</v>
      </c>
      <c r="M84" s="1"/>
    </row>
    <row r="85" spans="1:13" ht="17.25" hidden="1" customHeight="1">
      <c r="A85" s="186">
        <v>2</v>
      </c>
      <c r="B85" s="187">
        <v>4</v>
      </c>
      <c r="C85" s="187">
        <v>1</v>
      </c>
      <c r="D85" s="187">
        <v>1</v>
      </c>
      <c r="E85" s="187"/>
      <c r="F85" s="189"/>
      <c r="G85" s="190" t="s">
        <v>62</v>
      </c>
      <c r="H85" s="174">
        <v>56</v>
      </c>
      <c r="I85" s="175">
        <f t="shared" si="4"/>
        <v>0</v>
      </c>
      <c r="J85" s="217">
        <f t="shared" si="4"/>
        <v>0</v>
      </c>
      <c r="K85" s="176">
        <f t="shared" si="4"/>
        <v>0</v>
      </c>
      <c r="L85" s="176">
        <f t="shared" si="4"/>
        <v>0</v>
      </c>
      <c r="M85" s="1"/>
    </row>
    <row r="86" spans="1:13" ht="18" hidden="1" customHeight="1">
      <c r="A86" s="186">
        <v>2</v>
      </c>
      <c r="B86" s="187">
        <v>4</v>
      </c>
      <c r="C86" s="187">
        <v>1</v>
      </c>
      <c r="D86" s="187">
        <v>1</v>
      </c>
      <c r="E86" s="187">
        <v>1</v>
      </c>
      <c r="F86" s="189"/>
      <c r="G86" s="190" t="s">
        <v>62</v>
      </c>
      <c r="H86" s="174">
        <v>57</v>
      </c>
      <c r="I86" s="175">
        <f>SUM(I87:I89)</f>
        <v>0</v>
      </c>
      <c r="J86" s="217">
        <f>SUM(J87:J89)</f>
        <v>0</v>
      </c>
      <c r="K86" s="176">
        <f>SUM(K87:K89)</f>
        <v>0</v>
      </c>
      <c r="L86" s="176">
        <f>SUM(L87:L89)</f>
        <v>0</v>
      </c>
      <c r="M86" s="1"/>
    </row>
    <row r="87" spans="1:13" ht="14.25" hidden="1" customHeight="1">
      <c r="A87" s="186">
        <v>2</v>
      </c>
      <c r="B87" s="187">
        <v>4</v>
      </c>
      <c r="C87" s="187">
        <v>1</v>
      </c>
      <c r="D87" s="187">
        <v>1</v>
      </c>
      <c r="E87" s="187">
        <v>1</v>
      </c>
      <c r="F87" s="189">
        <v>1</v>
      </c>
      <c r="G87" s="190" t="s">
        <v>63</v>
      </c>
      <c r="H87" s="174">
        <v>58</v>
      </c>
      <c r="I87" s="194">
        <v>0</v>
      </c>
      <c r="J87" s="194">
        <v>0</v>
      </c>
      <c r="K87" s="194">
        <v>0</v>
      </c>
      <c r="L87" s="194">
        <v>0</v>
      </c>
      <c r="M87" s="1"/>
    </row>
    <row r="88" spans="1:13" ht="13.5" hidden="1" customHeight="1">
      <c r="A88" s="186">
        <v>2</v>
      </c>
      <c r="B88" s="186">
        <v>4</v>
      </c>
      <c r="C88" s="186">
        <v>1</v>
      </c>
      <c r="D88" s="187">
        <v>1</v>
      </c>
      <c r="E88" s="187">
        <v>1</v>
      </c>
      <c r="F88" s="222">
        <v>2</v>
      </c>
      <c r="G88" s="188" t="s">
        <v>64</v>
      </c>
      <c r="H88" s="174">
        <v>59</v>
      </c>
      <c r="I88" s="194">
        <v>0</v>
      </c>
      <c r="J88" s="194">
        <v>0</v>
      </c>
      <c r="K88" s="194">
        <v>0</v>
      </c>
      <c r="L88" s="194">
        <v>0</v>
      </c>
      <c r="M88" s="1"/>
    </row>
    <row r="89" spans="1:13" ht="12.75" hidden="1" customHeight="1">
      <c r="A89" s="186">
        <v>2</v>
      </c>
      <c r="B89" s="187">
        <v>4</v>
      </c>
      <c r="C89" s="186">
        <v>1</v>
      </c>
      <c r="D89" s="187">
        <v>1</v>
      </c>
      <c r="E89" s="187">
        <v>1</v>
      </c>
      <c r="F89" s="222">
        <v>3</v>
      </c>
      <c r="G89" s="188" t="s">
        <v>65</v>
      </c>
      <c r="H89" s="174">
        <v>60</v>
      </c>
      <c r="I89" s="194">
        <v>0</v>
      </c>
      <c r="J89" s="194">
        <v>0</v>
      </c>
      <c r="K89" s="194">
        <v>0</v>
      </c>
      <c r="L89" s="194">
        <v>0</v>
      </c>
    </row>
    <row r="90" spans="1:13" ht="12.75" hidden="1" customHeight="1">
      <c r="A90" s="170">
        <v>2</v>
      </c>
      <c r="B90" s="171">
        <v>5</v>
      </c>
      <c r="C90" s="170"/>
      <c r="D90" s="171"/>
      <c r="E90" s="171"/>
      <c r="F90" s="223"/>
      <c r="G90" s="172" t="s">
        <v>66</v>
      </c>
      <c r="H90" s="174">
        <v>61</v>
      </c>
      <c r="I90" s="175">
        <f>SUM(I91+I96+I101)</f>
        <v>0</v>
      </c>
      <c r="J90" s="217">
        <f>SUM(J91+J96+J101)</f>
        <v>0</v>
      </c>
      <c r="K90" s="176">
        <f>SUM(K91+K96+K101)</f>
        <v>0</v>
      </c>
      <c r="L90" s="176">
        <f>SUM(L91+L96+L101)</f>
        <v>0</v>
      </c>
    </row>
    <row r="91" spans="1:13" ht="12.75" hidden="1" customHeight="1">
      <c r="A91" s="181">
        <v>2</v>
      </c>
      <c r="B91" s="179">
        <v>5</v>
      </c>
      <c r="C91" s="181">
        <v>1</v>
      </c>
      <c r="D91" s="179"/>
      <c r="E91" s="179"/>
      <c r="F91" s="224"/>
      <c r="G91" s="180" t="s">
        <v>67</v>
      </c>
      <c r="H91" s="174">
        <v>62</v>
      </c>
      <c r="I91" s="197">
        <f t="shared" ref="I91:L92" si="5">I92</f>
        <v>0</v>
      </c>
      <c r="J91" s="219">
        <f t="shared" si="5"/>
        <v>0</v>
      </c>
      <c r="K91" s="198">
        <f t="shared" si="5"/>
        <v>0</v>
      </c>
      <c r="L91" s="198">
        <f t="shared" si="5"/>
        <v>0</v>
      </c>
    </row>
    <row r="92" spans="1:13" ht="12.75" hidden="1" customHeight="1">
      <c r="A92" s="186">
        <v>2</v>
      </c>
      <c r="B92" s="187">
        <v>5</v>
      </c>
      <c r="C92" s="186">
        <v>1</v>
      </c>
      <c r="D92" s="187">
        <v>1</v>
      </c>
      <c r="E92" s="187"/>
      <c r="F92" s="222"/>
      <c r="G92" s="188" t="s">
        <v>67</v>
      </c>
      <c r="H92" s="174">
        <v>63</v>
      </c>
      <c r="I92" s="175">
        <f t="shared" si="5"/>
        <v>0</v>
      </c>
      <c r="J92" s="217">
        <f t="shared" si="5"/>
        <v>0</v>
      </c>
      <c r="K92" s="176">
        <f t="shared" si="5"/>
        <v>0</v>
      </c>
      <c r="L92" s="176">
        <f t="shared" si="5"/>
        <v>0</v>
      </c>
    </row>
    <row r="93" spans="1:13" ht="12.75" hidden="1" customHeight="1">
      <c r="A93" s="186">
        <v>2</v>
      </c>
      <c r="B93" s="187">
        <v>5</v>
      </c>
      <c r="C93" s="186">
        <v>1</v>
      </c>
      <c r="D93" s="187">
        <v>1</v>
      </c>
      <c r="E93" s="187">
        <v>1</v>
      </c>
      <c r="F93" s="222"/>
      <c r="G93" s="188" t="s">
        <v>67</v>
      </c>
      <c r="H93" s="174">
        <v>64</v>
      </c>
      <c r="I93" s="175">
        <f>SUM(I94:I95)</f>
        <v>0</v>
      </c>
      <c r="J93" s="217">
        <f>SUM(J94:J95)</f>
        <v>0</v>
      </c>
      <c r="K93" s="176">
        <f>SUM(K94:K95)</f>
        <v>0</v>
      </c>
      <c r="L93" s="176">
        <f>SUM(L94:L95)</f>
        <v>0</v>
      </c>
    </row>
    <row r="94" spans="1:13" ht="25.5" hidden="1" customHeight="1">
      <c r="A94" s="186">
        <v>2</v>
      </c>
      <c r="B94" s="187">
        <v>5</v>
      </c>
      <c r="C94" s="186">
        <v>1</v>
      </c>
      <c r="D94" s="187">
        <v>1</v>
      </c>
      <c r="E94" s="187">
        <v>1</v>
      </c>
      <c r="F94" s="222">
        <v>1</v>
      </c>
      <c r="G94" s="188" t="s">
        <v>68</v>
      </c>
      <c r="H94" s="174">
        <v>65</v>
      </c>
      <c r="I94" s="194">
        <v>0</v>
      </c>
      <c r="J94" s="194">
        <v>0</v>
      </c>
      <c r="K94" s="194">
        <v>0</v>
      </c>
      <c r="L94" s="194">
        <v>0</v>
      </c>
      <c r="M94" s="1"/>
    </row>
    <row r="95" spans="1:13" ht="15.75" hidden="1" customHeight="1">
      <c r="A95" s="186">
        <v>2</v>
      </c>
      <c r="B95" s="187">
        <v>5</v>
      </c>
      <c r="C95" s="186">
        <v>1</v>
      </c>
      <c r="D95" s="187">
        <v>1</v>
      </c>
      <c r="E95" s="187">
        <v>1</v>
      </c>
      <c r="F95" s="222">
        <v>2</v>
      </c>
      <c r="G95" s="188" t="s">
        <v>69</v>
      </c>
      <c r="H95" s="174">
        <v>66</v>
      </c>
      <c r="I95" s="194">
        <v>0</v>
      </c>
      <c r="J95" s="194">
        <v>0</v>
      </c>
      <c r="K95" s="194">
        <v>0</v>
      </c>
      <c r="L95" s="194">
        <v>0</v>
      </c>
      <c r="M95" s="1"/>
    </row>
    <row r="96" spans="1:13" ht="12" hidden="1" customHeight="1">
      <c r="A96" s="186">
        <v>2</v>
      </c>
      <c r="B96" s="187">
        <v>5</v>
      </c>
      <c r="C96" s="186">
        <v>2</v>
      </c>
      <c r="D96" s="187"/>
      <c r="E96" s="187"/>
      <c r="F96" s="222"/>
      <c r="G96" s="188" t="s">
        <v>70</v>
      </c>
      <c r="H96" s="174">
        <v>67</v>
      </c>
      <c r="I96" s="175">
        <f t="shared" ref="I96:L97" si="6">I97</f>
        <v>0</v>
      </c>
      <c r="J96" s="217">
        <f t="shared" si="6"/>
        <v>0</v>
      </c>
      <c r="K96" s="176">
        <f t="shared" si="6"/>
        <v>0</v>
      </c>
      <c r="L96" s="175">
        <f t="shared" si="6"/>
        <v>0</v>
      </c>
      <c r="M96" s="1"/>
    </row>
    <row r="97" spans="1:13" ht="15.75" hidden="1" customHeight="1">
      <c r="A97" s="190">
        <v>2</v>
      </c>
      <c r="B97" s="186">
        <v>5</v>
      </c>
      <c r="C97" s="187">
        <v>2</v>
      </c>
      <c r="D97" s="188">
        <v>1</v>
      </c>
      <c r="E97" s="186"/>
      <c r="F97" s="222"/>
      <c r="G97" s="188" t="s">
        <v>70</v>
      </c>
      <c r="H97" s="174">
        <v>68</v>
      </c>
      <c r="I97" s="175">
        <f t="shared" si="6"/>
        <v>0</v>
      </c>
      <c r="J97" s="217">
        <f t="shared" si="6"/>
        <v>0</v>
      </c>
      <c r="K97" s="176">
        <f t="shared" si="6"/>
        <v>0</v>
      </c>
      <c r="L97" s="175">
        <f t="shared" si="6"/>
        <v>0</v>
      </c>
      <c r="M97" s="1"/>
    </row>
    <row r="98" spans="1:13" ht="15" hidden="1" customHeight="1">
      <c r="A98" s="190">
        <v>2</v>
      </c>
      <c r="B98" s="186">
        <v>5</v>
      </c>
      <c r="C98" s="187">
        <v>2</v>
      </c>
      <c r="D98" s="188">
        <v>1</v>
      </c>
      <c r="E98" s="186">
        <v>1</v>
      </c>
      <c r="F98" s="222"/>
      <c r="G98" s="188" t="s">
        <v>70</v>
      </c>
      <c r="H98" s="174">
        <v>69</v>
      </c>
      <c r="I98" s="175">
        <f>SUM(I99:I100)</f>
        <v>0</v>
      </c>
      <c r="J98" s="217">
        <f>SUM(J99:J100)</f>
        <v>0</v>
      </c>
      <c r="K98" s="176">
        <f>SUM(K99:K100)</f>
        <v>0</v>
      </c>
      <c r="L98" s="175">
        <f>SUM(L99:L100)</f>
        <v>0</v>
      </c>
      <c r="M98" s="1"/>
    </row>
    <row r="99" spans="1:13" ht="25.5" hidden="1" customHeight="1">
      <c r="A99" s="190">
        <v>2</v>
      </c>
      <c r="B99" s="186">
        <v>5</v>
      </c>
      <c r="C99" s="187">
        <v>2</v>
      </c>
      <c r="D99" s="188">
        <v>1</v>
      </c>
      <c r="E99" s="186">
        <v>1</v>
      </c>
      <c r="F99" s="222">
        <v>1</v>
      </c>
      <c r="G99" s="188" t="s">
        <v>71</v>
      </c>
      <c r="H99" s="174">
        <v>70</v>
      </c>
      <c r="I99" s="194">
        <v>0</v>
      </c>
      <c r="J99" s="194">
        <v>0</v>
      </c>
      <c r="K99" s="194">
        <v>0</v>
      </c>
      <c r="L99" s="194">
        <v>0</v>
      </c>
      <c r="M99" s="1"/>
    </row>
    <row r="100" spans="1:13" ht="25.5" hidden="1" customHeight="1">
      <c r="A100" s="190">
        <v>2</v>
      </c>
      <c r="B100" s="186">
        <v>5</v>
      </c>
      <c r="C100" s="187">
        <v>2</v>
      </c>
      <c r="D100" s="188">
        <v>1</v>
      </c>
      <c r="E100" s="186">
        <v>1</v>
      </c>
      <c r="F100" s="222">
        <v>2</v>
      </c>
      <c r="G100" s="188" t="s">
        <v>72</v>
      </c>
      <c r="H100" s="174">
        <v>71</v>
      </c>
      <c r="I100" s="194">
        <v>0</v>
      </c>
      <c r="J100" s="194">
        <v>0</v>
      </c>
      <c r="K100" s="194">
        <v>0</v>
      </c>
      <c r="L100" s="194">
        <v>0</v>
      </c>
      <c r="M100" s="1"/>
    </row>
    <row r="101" spans="1:13" ht="28.5" hidden="1" customHeight="1">
      <c r="A101" s="190">
        <v>2</v>
      </c>
      <c r="B101" s="186">
        <v>5</v>
      </c>
      <c r="C101" s="187">
        <v>3</v>
      </c>
      <c r="D101" s="188"/>
      <c r="E101" s="186"/>
      <c r="F101" s="222"/>
      <c r="G101" s="188" t="s">
        <v>73</v>
      </c>
      <c r="H101" s="174">
        <v>72</v>
      </c>
      <c r="I101" s="175">
        <f>I102+I106</f>
        <v>0</v>
      </c>
      <c r="J101" s="175">
        <f>J102+J106</f>
        <v>0</v>
      </c>
      <c r="K101" s="175">
        <f>K102+K106</f>
        <v>0</v>
      </c>
      <c r="L101" s="175">
        <f>L102+L106</f>
        <v>0</v>
      </c>
      <c r="M101" s="1"/>
    </row>
    <row r="102" spans="1:13" ht="27" hidden="1" customHeight="1">
      <c r="A102" s="190">
        <v>2</v>
      </c>
      <c r="B102" s="186">
        <v>5</v>
      </c>
      <c r="C102" s="187">
        <v>3</v>
      </c>
      <c r="D102" s="188">
        <v>1</v>
      </c>
      <c r="E102" s="186"/>
      <c r="F102" s="222"/>
      <c r="G102" s="188" t="s">
        <v>74</v>
      </c>
      <c r="H102" s="174">
        <v>73</v>
      </c>
      <c r="I102" s="175">
        <f>I103</f>
        <v>0</v>
      </c>
      <c r="J102" s="217">
        <f>J103</f>
        <v>0</v>
      </c>
      <c r="K102" s="176">
        <f>K103</f>
        <v>0</v>
      </c>
      <c r="L102" s="175">
        <f>L103</f>
        <v>0</v>
      </c>
      <c r="M102" s="1"/>
    </row>
    <row r="103" spans="1:13" ht="30" hidden="1" customHeight="1">
      <c r="A103" s="199">
        <v>2</v>
      </c>
      <c r="B103" s="200">
        <v>5</v>
      </c>
      <c r="C103" s="201">
        <v>3</v>
      </c>
      <c r="D103" s="202">
        <v>1</v>
      </c>
      <c r="E103" s="200">
        <v>1</v>
      </c>
      <c r="F103" s="225"/>
      <c r="G103" s="202" t="s">
        <v>74</v>
      </c>
      <c r="H103" s="174">
        <v>74</v>
      </c>
      <c r="I103" s="185">
        <f>SUM(I104:I105)</f>
        <v>0</v>
      </c>
      <c r="J103" s="220">
        <f>SUM(J104:J105)</f>
        <v>0</v>
      </c>
      <c r="K103" s="184">
        <f>SUM(K104:K105)</f>
        <v>0</v>
      </c>
      <c r="L103" s="185">
        <f>SUM(L104:L105)</f>
        <v>0</v>
      </c>
      <c r="M103" s="1"/>
    </row>
    <row r="104" spans="1:13" ht="26.25" hidden="1" customHeight="1">
      <c r="A104" s="190">
        <v>2</v>
      </c>
      <c r="B104" s="186">
        <v>5</v>
      </c>
      <c r="C104" s="187">
        <v>3</v>
      </c>
      <c r="D104" s="188">
        <v>1</v>
      </c>
      <c r="E104" s="186">
        <v>1</v>
      </c>
      <c r="F104" s="222">
        <v>1</v>
      </c>
      <c r="G104" s="188" t="s">
        <v>74</v>
      </c>
      <c r="H104" s="174">
        <v>75</v>
      </c>
      <c r="I104" s="194">
        <v>0</v>
      </c>
      <c r="J104" s="194">
        <v>0</v>
      </c>
      <c r="K104" s="194">
        <v>0</v>
      </c>
      <c r="L104" s="194">
        <v>0</v>
      </c>
      <c r="M104" s="1"/>
    </row>
    <row r="105" spans="1:13" ht="26.25" hidden="1" customHeight="1">
      <c r="A105" s="199">
        <v>2</v>
      </c>
      <c r="B105" s="200">
        <v>5</v>
      </c>
      <c r="C105" s="201">
        <v>3</v>
      </c>
      <c r="D105" s="202">
        <v>1</v>
      </c>
      <c r="E105" s="200">
        <v>1</v>
      </c>
      <c r="F105" s="225">
        <v>2</v>
      </c>
      <c r="G105" s="202" t="s">
        <v>75</v>
      </c>
      <c r="H105" s="174">
        <v>76</v>
      </c>
      <c r="I105" s="194">
        <v>0</v>
      </c>
      <c r="J105" s="194">
        <v>0</v>
      </c>
      <c r="K105" s="194">
        <v>0</v>
      </c>
      <c r="L105" s="194">
        <v>0</v>
      </c>
      <c r="M105" s="1"/>
    </row>
    <row r="106" spans="1:13" ht="27.75" hidden="1" customHeight="1">
      <c r="A106" s="199">
        <v>2</v>
      </c>
      <c r="B106" s="200">
        <v>5</v>
      </c>
      <c r="C106" s="201">
        <v>3</v>
      </c>
      <c r="D106" s="202">
        <v>2</v>
      </c>
      <c r="E106" s="200"/>
      <c r="F106" s="225"/>
      <c r="G106" s="202" t="s">
        <v>76</v>
      </c>
      <c r="H106" s="174">
        <v>77</v>
      </c>
      <c r="I106" s="185">
        <f>I107</f>
        <v>0</v>
      </c>
      <c r="J106" s="185">
        <f>J107</f>
        <v>0</v>
      </c>
      <c r="K106" s="185">
        <f>K107</f>
        <v>0</v>
      </c>
      <c r="L106" s="185">
        <f>L107</f>
        <v>0</v>
      </c>
      <c r="M106" s="1"/>
    </row>
    <row r="107" spans="1:13" ht="25.5" hidden="1" customHeight="1">
      <c r="A107" s="199">
        <v>2</v>
      </c>
      <c r="B107" s="200">
        <v>5</v>
      </c>
      <c r="C107" s="201">
        <v>3</v>
      </c>
      <c r="D107" s="202">
        <v>2</v>
      </c>
      <c r="E107" s="200">
        <v>1</v>
      </c>
      <c r="F107" s="225"/>
      <c r="G107" s="202" t="s">
        <v>76</v>
      </c>
      <c r="H107" s="174">
        <v>78</v>
      </c>
      <c r="I107" s="185">
        <f>SUM(I108:I109)</f>
        <v>0</v>
      </c>
      <c r="J107" s="185">
        <f>SUM(J108:J109)</f>
        <v>0</v>
      </c>
      <c r="K107" s="185">
        <f>SUM(K108:K109)</f>
        <v>0</v>
      </c>
      <c r="L107" s="185">
        <f>SUM(L108:L109)</f>
        <v>0</v>
      </c>
      <c r="M107" s="1"/>
    </row>
    <row r="108" spans="1:13" ht="30" hidden="1" customHeight="1">
      <c r="A108" s="199">
        <v>2</v>
      </c>
      <c r="B108" s="200">
        <v>5</v>
      </c>
      <c r="C108" s="201">
        <v>3</v>
      </c>
      <c r="D108" s="202">
        <v>2</v>
      </c>
      <c r="E108" s="200">
        <v>1</v>
      </c>
      <c r="F108" s="225">
        <v>1</v>
      </c>
      <c r="G108" s="202" t="s">
        <v>76</v>
      </c>
      <c r="H108" s="174">
        <v>79</v>
      </c>
      <c r="I108" s="194">
        <v>0</v>
      </c>
      <c r="J108" s="194">
        <v>0</v>
      </c>
      <c r="K108" s="194">
        <v>0</v>
      </c>
      <c r="L108" s="194">
        <v>0</v>
      </c>
      <c r="M108" s="1"/>
    </row>
    <row r="109" spans="1:13" ht="18" hidden="1" customHeight="1">
      <c r="A109" s="199">
        <v>2</v>
      </c>
      <c r="B109" s="200">
        <v>5</v>
      </c>
      <c r="C109" s="201">
        <v>3</v>
      </c>
      <c r="D109" s="202">
        <v>2</v>
      </c>
      <c r="E109" s="200">
        <v>1</v>
      </c>
      <c r="F109" s="225">
        <v>2</v>
      </c>
      <c r="G109" s="202" t="s">
        <v>77</v>
      </c>
      <c r="H109" s="174">
        <v>80</v>
      </c>
      <c r="I109" s="194">
        <v>0</v>
      </c>
      <c r="J109" s="194">
        <v>0</v>
      </c>
      <c r="K109" s="194">
        <v>0</v>
      </c>
      <c r="L109" s="194">
        <v>0</v>
      </c>
      <c r="M109" s="1"/>
    </row>
    <row r="110" spans="1:13" ht="16.5" hidden="1" customHeight="1">
      <c r="A110" s="221">
        <v>2</v>
      </c>
      <c r="B110" s="170">
        <v>6</v>
      </c>
      <c r="C110" s="171"/>
      <c r="D110" s="172"/>
      <c r="E110" s="170"/>
      <c r="F110" s="223"/>
      <c r="G110" s="226" t="s">
        <v>78</v>
      </c>
      <c r="H110" s="174">
        <v>81</v>
      </c>
      <c r="I110" s="175">
        <f>SUM(I111+I116+I120+I124+I128+I132)</f>
        <v>0</v>
      </c>
      <c r="J110" s="175">
        <f>SUM(J111+J116+J120+J124+J128+J132)</f>
        <v>0</v>
      </c>
      <c r="K110" s="175">
        <f>SUM(K111+K116+K120+K124+K128+K132)</f>
        <v>0</v>
      </c>
      <c r="L110" s="175">
        <f>SUM(L111+L116+L120+L124+L128+L132)</f>
        <v>0</v>
      </c>
      <c r="M110" s="1"/>
    </row>
    <row r="111" spans="1:13" ht="14.25" hidden="1" customHeight="1">
      <c r="A111" s="199">
        <v>2</v>
      </c>
      <c r="B111" s="200">
        <v>6</v>
      </c>
      <c r="C111" s="201">
        <v>1</v>
      </c>
      <c r="D111" s="202"/>
      <c r="E111" s="200"/>
      <c r="F111" s="225"/>
      <c r="G111" s="202" t="s">
        <v>79</v>
      </c>
      <c r="H111" s="174">
        <v>82</v>
      </c>
      <c r="I111" s="185">
        <f t="shared" ref="I111:L112" si="7">I112</f>
        <v>0</v>
      </c>
      <c r="J111" s="220">
        <f t="shared" si="7"/>
        <v>0</v>
      </c>
      <c r="K111" s="184">
        <f t="shared" si="7"/>
        <v>0</v>
      </c>
      <c r="L111" s="185">
        <f t="shared" si="7"/>
        <v>0</v>
      </c>
      <c r="M111" s="1"/>
    </row>
    <row r="112" spans="1:13" ht="14.25" hidden="1" customHeight="1">
      <c r="A112" s="190">
        <v>2</v>
      </c>
      <c r="B112" s="186">
        <v>6</v>
      </c>
      <c r="C112" s="187">
        <v>1</v>
      </c>
      <c r="D112" s="188">
        <v>1</v>
      </c>
      <c r="E112" s="186"/>
      <c r="F112" s="222"/>
      <c r="G112" s="188" t="s">
        <v>79</v>
      </c>
      <c r="H112" s="174">
        <v>83</v>
      </c>
      <c r="I112" s="175">
        <f t="shared" si="7"/>
        <v>0</v>
      </c>
      <c r="J112" s="217">
        <f t="shared" si="7"/>
        <v>0</v>
      </c>
      <c r="K112" s="176">
        <f t="shared" si="7"/>
        <v>0</v>
      </c>
      <c r="L112" s="175">
        <f t="shared" si="7"/>
        <v>0</v>
      </c>
      <c r="M112" s="1"/>
    </row>
    <row r="113" spans="1:13" ht="12.75" hidden="1" customHeight="1">
      <c r="A113" s="190">
        <v>2</v>
      </c>
      <c r="B113" s="186">
        <v>6</v>
      </c>
      <c r="C113" s="187">
        <v>1</v>
      </c>
      <c r="D113" s="188">
        <v>1</v>
      </c>
      <c r="E113" s="186">
        <v>1</v>
      </c>
      <c r="F113" s="222"/>
      <c r="G113" s="188" t="s">
        <v>79</v>
      </c>
      <c r="H113" s="174">
        <v>84</v>
      </c>
      <c r="I113" s="175">
        <f>SUM(I114:I115)</f>
        <v>0</v>
      </c>
      <c r="J113" s="217">
        <f>SUM(J114:J115)</f>
        <v>0</v>
      </c>
      <c r="K113" s="176">
        <f>SUM(K114:K115)</f>
        <v>0</v>
      </c>
      <c r="L113" s="175">
        <f>SUM(L114:L115)</f>
        <v>0</v>
      </c>
    </row>
    <row r="114" spans="1:13" ht="13.5" hidden="1" customHeight="1">
      <c r="A114" s="190">
        <v>2</v>
      </c>
      <c r="B114" s="186">
        <v>6</v>
      </c>
      <c r="C114" s="187">
        <v>1</v>
      </c>
      <c r="D114" s="188">
        <v>1</v>
      </c>
      <c r="E114" s="186">
        <v>1</v>
      </c>
      <c r="F114" s="222">
        <v>1</v>
      </c>
      <c r="G114" s="188" t="s">
        <v>80</v>
      </c>
      <c r="H114" s="174">
        <v>85</v>
      </c>
      <c r="I114" s="194">
        <v>0</v>
      </c>
      <c r="J114" s="194">
        <v>0</v>
      </c>
      <c r="K114" s="194">
        <v>0</v>
      </c>
      <c r="L114" s="194">
        <v>0</v>
      </c>
      <c r="M114" s="1"/>
    </row>
    <row r="115" spans="1:13" ht="12.75" hidden="1" customHeight="1">
      <c r="A115" s="207">
        <v>2</v>
      </c>
      <c r="B115" s="181">
        <v>6</v>
      </c>
      <c r="C115" s="179">
        <v>1</v>
      </c>
      <c r="D115" s="180">
        <v>1</v>
      </c>
      <c r="E115" s="181">
        <v>1</v>
      </c>
      <c r="F115" s="224">
        <v>2</v>
      </c>
      <c r="G115" s="180" t="s">
        <v>81</v>
      </c>
      <c r="H115" s="174">
        <v>86</v>
      </c>
      <c r="I115" s="192">
        <v>0</v>
      </c>
      <c r="J115" s="192">
        <v>0</v>
      </c>
      <c r="K115" s="192">
        <v>0</v>
      </c>
      <c r="L115" s="192">
        <v>0</v>
      </c>
    </row>
    <row r="116" spans="1:13" ht="25.5" hidden="1" customHeight="1">
      <c r="A116" s="190">
        <v>2</v>
      </c>
      <c r="B116" s="186">
        <v>6</v>
      </c>
      <c r="C116" s="187">
        <v>2</v>
      </c>
      <c r="D116" s="188"/>
      <c r="E116" s="186"/>
      <c r="F116" s="222"/>
      <c r="G116" s="188" t="s">
        <v>82</v>
      </c>
      <c r="H116" s="174">
        <v>87</v>
      </c>
      <c r="I116" s="175">
        <f t="shared" ref="I116:L118" si="8">I117</f>
        <v>0</v>
      </c>
      <c r="J116" s="217">
        <f t="shared" si="8"/>
        <v>0</v>
      </c>
      <c r="K116" s="176">
        <f t="shared" si="8"/>
        <v>0</v>
      </c>
      <c r="L116" s="175">
        <f t="shared" si="8"/>
        <v>0</v>
      </c>
      <c r="M116" s="1"/>
    </row>
    <row r="117" spans="1:13" ht="14.25" hidden="1" customHeight="1">
      <c r="A117" s="190">
        <v>2</v>
      </c>
      <c r="B117" s="186">
        <v>6</v>
      </c>
      <c r="C117" s="187">
        <v>2</v>
      </c>
      <c r="D117" s="188">
        <v>1</v>
      </c>
      <c r="E117" s="186"/>
      <c r="F117" s="222"/>
      <c r="G117" s="188" t="s">
        <v>82</v>
      </c>
      <c r="H117" s="174">
        <v>88</v>
      </c>
      <c r="I117" s="175">
        <f t="shared" si="8"/>
        <v>0</v>
      </c>
      <c r="J117" s="217">
        <f t="shared" si="8"/>
        <v>0</v>
      </c>
      <c r="K117" s="176">
        <f t="shared" si="8"/>
        <v>0</v>
      </c>
      <c r="L117" s="175">
        <f t="shared" si="8"/>
        <v>0</v>
      </c>
      <c r="M117" s="1"/>
    </row>
    <row r="118" spans="1:13" ht="14.25" hidden="1" customHeight="1">
      <c r="A118" s="190">
        <v>2</v>
      </c>
      <c r="B118" s="186">
        <v>6</v>
      </c>
      <c r="C118" s="187">
        <v>2</v>
      </c>
      <c r="D118" s="188">
        <v>1</v>
      </c>
      <c r="E118" s="186">
        <v>1</v>
      </c>
      <c r="F118" s="222"/>
      <c r="G118" s="188" t="s">
        <v>82</v>
      </c>
      <c r="H118" s="174">
        <v>89</v>
      </c>
      <c r="I118" s="227">
        <f t="shared" si="8"/>
        <v>0</v>
      </c>
      <c r="J118" s="228">
        <f t="shared" si="8"/>
        <v>0</v>
      </c>
      <c r="K118" s="229">
        <f t="shared" si="8"/>
        <v>0</v>
      </c>
      <c r="L118" s="227">
        <f t="shared" si="8"/>
        <v>0</v>
      </c>
      <c r="M118" s="1"/>
    </row>
    <row r="119" spans="1:13" ht="25.5" hidden="1" customHeight="1">
      <c r="A119" s="190">
        <v>2</v>
      </c>
      <c r="B119" s="186">
        <v>6</v>
      </c>
      <c r="C119" s="187">
        <v>2</v>
      </c>
      <c r="D119" s="188">
        <v>1</v>
      </c>
      <c r="E119" s="186">
        <v>1</v>
      </c>
      <c r="F119" s="222">
        <v>1</v>
      </c>
      <c r="G119" s="188" t="s">
        <v>82</v>
      </c>
      <c r="H119" s="174">
        <v>90</v>
      </c>
      <c r="I119" s="194">
        <v>0</v>
      </c>
      <c r="J119" s="194">
        <v>0</v>
      </c>
      <c r="K119" s="194">
        <v>0</v>
      </c>
      <c r="L119" s="194">
        <v>0</v>
      </c>
      <c r="M119" s="1"/>
    </row>
    <row r="120" spans="1:13" ht="26.25" hidden="1" customHeight="1">
      <c r="A120" s="207">
        <v>2</v>
      </c>
      <c r="B120" s="181">
        <v>6</v>
      </c>
      <c r="C120" s="179">
        <v>3</v>
      </c>
      <c r="D120" s="180"/>
      <c r="E120" s="181"/>
      <c r="F120" s="224"/>
      <c r="G120" s="180" t="s">
        <v>83</v>
      </c>
      <c r="H120" s="174">
        <v>91</v>
      </c>
      <c r="I120" s="197">
        <f t="shared" ref="I120:L122" si="9">I121</f>
        <v>0</v>
      </c>
      <c r="J120" s="219">
        <f t="shared" si="9"/>
        <v>0</v>
      </c>
      <c r="K120" s="198">
        <f t="shared" si="9"/>
        <v>0</v>
      </c>
      <c r="L120" s="197">
        <f t="shared" si="9"/>
        <v>0</v>
      </c>
      <c r="M120" s="1"/>
    </row>
    <row r="121" spans="1:13" ht="25.5" hidden="1" customHeight="1">
      <c r="A121" s="190">
        <v>2</v>
      </c>
      <c r="B121" s="186">
        <v>6</v>
      </c>
      <c r="C121" s="187">
        <v>3</v>
      </c>
      <c r="D121" s="188">
        <v>1</v>
      </c>
      <c r="E121" s="186"/>
      <c r="F121" s="222"/>
      <c r="G121" s="188" t="s">
        <v>83</v>
      </c>
      <c r="H121" s="174">
        <v>92</v>
      </c>
      <c r="I121" s="175">
        <f t="shared" si="9"/>
        <v>0</v>
      </c>
      <c r="J121" s="217">
        <f t="shared" si="9"/>
        <v>0</v>
      </c>
      <c r="K121" s="176">
        <f t="shared" si="9"/>
        <v>0</v>
      </c>
      <c r="L121" s="175">
        <f t="shared" si="9"/>
        <v>0</v>
      </c>
      <c r="M121" s="1"/>
    </row>
    <row r="122" spans="1:13" ht="26.25" hidden="1" customHeight="1">
      <c r="A122" s="190">
        <v>2</v>
      </c>
      <c r="B122" s="186">
        <v>6</v>
      </c>
      <c r="C122" s="187">
        <v>3</v>
      </c>
      <c r="D122" s="188">
        <v>1</v>
      </c>
      <c r="E122" s="186">
        <v>1</v>
      </c>
      <c r="F122" s="222"/>
      <c r="G122" s="188" t="s">
        <v>83</v>
      </c>
      <c r="H122" s="174">
        <v>93</v>
      </c>
      <c r="I122" s="175">
        <f t="shared" si="9"/>
        <v>0</v>
      </c>
      <c r="J122" s="217">
        <f t="shared" si="9"/>
        <v>0</v>
      </c>
      <c r="K122" s="176">
        <f t="shared" si="9"/>
        <v>0</v>
      </c>
      <c r="L122" s="175">
        <f t="shared" si="9"/>
        <v>0</v>
      </c>
      <c r="M122" s="1"/>
    </row>
    <row r="123" spans="1:13" ht="27" hidden="1" customHeight="1">
      <c r="A123" s="190">
        <v>2</v>
      </c>
      <c r="B123" s="186">
        <v>6</v>
      </c>
      <c r="C123" s="187">
        <v>3</v>
      </c>
      <c r="D123" s="188">
        <v>1</v>
      </c>
      <c r="E123" s="186">
        <v>1</v>
      </c>
      <c r="F123" s="222">
        <v>1</v>
      </c>
      <c r="G123" s="188" t="s">
        <v>83</v>
      </c>
      <c r="H123" s="174">
        <v>94</v>
      </c>
      <c r="I123" s="194">
        <v>0</v>
      </c>
      <c r="J123" s="194">
        <v>0</v>
      </c>
      <c r="K123" s="194">
        <v>0</v>
      </c>
      <c r="L123" s="194">
        <v>0</v>
      </c>
      <c r="M123" s="1"/>
    </row>
    <row r="124" spans="1:13" ht="25.5" hidden="1" customHeight="1">
      <c r="A124" s="207">
        <v>2</v>
      </c>
      <c r="B124" s="181">
        <v>6</v>
      </c>
      <c r="C124" s="179">
        <v>4</v>
      </c>
      <c r="D124" s="180"/>
      <c r="E124" s="181"/>
      <c r="F124" s="224"/>
      <c r="G124" s="180" t="s">
        <v>84</v>
      </c>
      <c r="H124" s="174">
        <v>95</v>
      </c>
      <c r="I124" s="197">
        <f t="shared" ref="I124:L126" si="10">I125</f>
        <v>0</v>
      </c>
      <c r="J124" s="219">
        <f t="shared" si="10"/>
        <v>0</v>
      </c>
      <c r="K124" s="198">
        <f t="shared" si="10"/>
        <v>0</v>
      </c>
      <c r="L124" s="197">
        <f t="shared" si="10"/>
        <v>0</v>
      </c>
      <c r="M124" s="1"/>
    </row>
    <row r="125" spans="1:13" ht="27" hidden="1" customHeight="1">
      <c r="A125" s="190">
        <v>2</v>
      </c>
      <c r="B125" s="186">
        <v>6</v>
      </c>
      <c r="C125" s="187">
        <v>4</v>
      </c>
      <c r="D125" s="188">
        <v>1</v>
      </c>
      <c r="E125" s="186"/>
      <c r="F125" s="222"/>
      <c r="G125" s="188" t="s">
        <v>84</v>
      </c>
      <c r="H125" s="174">
        <v>96</v>
      </c>
      <c r="I125" s="175">
        <f t="shared" si="10"/>
        <v>0</v>
      </c>
      <c r="J125" s="217">
        <f t="shared" si="10"/>
        <v>0</v>
      </c>
      <c r="K125" s="176">
        <f t="shared" si="10"/>
        <v>0</v>
      </c>
      <c r="L125" s="175">
        <f t="shared" si="10"/>
        <v>0</v>
      </c>
      <c r="M125" s="1"/>
    </row>
    <row r="126" spans="1:13" ht="27" hidden="1" customHeight="1">
      <c r="A126" s="190">
        <v>2</v>
      </c>
      <c r="B126" s="186">
        <v>6</v>
      </c>
      <c r="C126" s="187">
        <v>4</v>
      </c>
      <c r="D126" s="188">
        <v>1</v>
      </c>
      <c r="E126" s="186">
        <v>1</v>
      </c>
      <c r="F126" s="222"/>
      <c r="G126" s="188" t="s">
        <v>84</v>
      </c>
      <c r="H126" s="174">
        <v>97</v>
      </c>
      <c r="I126" s="175">
        <f t="shared" si="10"/>
        <v>0</v>
      </c>
      <c r="J126" s="217">
        <f t="shared" si="10"/>
        <v>0</v>
      </c>
      <c r="K126" s="176">
        <f t="shared" si="10"/>
        <v>0</v>
      </c>
      <c r="L126" s="175">
        <f t="shared" si="10"/>
        <v>0</v>
      </c>
      <c r="M126" s="1"/>
    </row>
    <row r="127" spans="1:13" ht="27.75" hidden="1" customHeight="1">
      <c r="A127" s="190">
        <v>2</v>
      </c>
      <c r="B127" s="186">
        <v>6</v>
      </c>
      <c r="C127" s="187">
        <v>4</v>
      </c>
      <c r="D127" s="188">
        <v>1</v>
      </c>
      <c r="E127" s="186">
        <v>1</v>
      </c>
      <c r="F127" s="222">
        <v>1</v>
      </c>
      <c r="G127" s="188" t="s">
        <v>84</v>
      </c>
      <c r="H127" s="174">
        <v>98</v>
      </c>
      <c r="I127" s="194">
        <v>0</v>
      </c>
      <c r="J127" s="194">
        <v>0</v>
      </c>
      <c r="K127" s="194">
        <v>0</v>
      </c>
      <c r="L127" s="194">
        <v>0</v>
      </c>
      <c r="M127" s="1"/>
    </row>
    <row r="128" spans="1:13" ht="27" hidden="1" customHeight="1">
      <c r="A128" s="199">
        <v>2</v>
      </c>
      <c r="B128" s="208">
        <v>6</v>
      </c>
      <c r="C128" s="209">
        <v>5</v>
      </c>
      <c r="D128" s="211"/>
      <c r="E128" s="208"/>
      <c r="F128" s="230"/>
      <c r="G128" s="211" t="s">
        <v>85</v>
      </c>
      <c r="H128" s="174">
        <v>99</v>
      </c>
      <c r="I128" s="204">
        <f t="shared" ref="I128:L130" si="11">I129</f>
        <v>0</v>
      </c>
      <c r="J128" s="231">
        <f t="shared" si="11"/>
        <v>0</v>
      </c>
      <c r="K128" s="205">
        <f t="shared" si="11"/>
        <v>0</v>
      </c>
      <c r="L128" s="204">
        <f t="shared" si="11"/>
        <v>0</v>
      </c>
      <c r="M128" s="1"/>
    </row>
    <row r="129" spans="1:13" ht="29.25" hidden="1" customHeight="1">
      <c r="A129" s="190">
        <v>2</v>
      </c>
      <c r="B129" s="186">
        <v>6</v>
      </c>
      <c r="C129" s="187">
        <v>5</v>
      </c>
      <c r="D129" s="188">
        <v>1</v>
      </c>
      <c r="E129" s="186"/>
      <c r="F129" s="222"/>
      <c r="G129" s="211" t="s">
        <v>85</v>
      </c>
      <c r="H129" s="174">
        <v>100</v>
      </c>
      <c r="I129" s="175">
        <f t="shared" si="11"/>
        <v>0</v>
      </c>
      <c r="J129" s="217">
        <f t="shared" si="11"/>
        <v>0</v>
      </c>
      <c r="K129" s="176">
        <f t="shared" si="11"/>
        <v>0</v>
      </c>
      <c r="L129" s="175">
        <f t="shared" si="11"/>
        <v>0</v>
      </c>
      <c r="M129" s="1"/>
    </row>
    <row r="130" spans="1:13" ht="25.5" hidden="1" customHeight="1">
      <c r="A130" s="190">
        <v>2</v>
      </c>
      <c r="B130" s="186">
        <v>6</v>
      </c>
      <c r="C130" s="187">
        <v>5</v>
      </c>
      <c r="D130" s="188">
        <v>1</v>
      </c>
      <c r="E130" s="186">
        <v>1</v>
      </c>
      <c r="F130" s="222"/>
      <c r="G130" s="211" t="s">
        <v>85</v>
      </c>
      <c r="H130" s="174">
        <v>101</v>
      </c>
      <c r="I130" s="175">
        <f t="shared" si="11"/>
        <v>0</v>
      </c>
      <c r="J130" s="217">
        <f t="shared" si="11"/>
        <v>0</v>
      </c>
      <c r="K130" s="176">
        <f t="shared" si="11"/>
        <v>0</v>
      </c>
      <c r="L130" s="175">
        <f t="shared" si="11"/>
        <v>0</v>
      </c>
      <c r="M130" s="1"/>
    </row>
    <row r="131" spans="1:13" ht="27.75" hidden="1" customHeight="1">
      <c r="A131" s="186">
        <v>2</v>
      </c>
      <c r="B131" s="187">
        <v>6</v>
      </c>
      <c r="C131" s="186">
        <v>5</v>
      </c>
      <c r="D131" s="186">
        <v>1</v>
      </c>
      <c r="E131" s="188">
        <v>1</v>
      </c>
      <c r="F131" s="222">
        <v>1</v>
      </c>
      <c r="G131" s="186" t="s">
        <v>86</v>
      </c>
      <c r="H131" s="174">
        <v>102</v>
      </c>
      <c r="I131" s="194">
        <v>0</v>
      </c>
      <c r="J131" s="194">
        <v>0</v>
      </c>
      <c r="K131" s="194">
        <v>0</v>
      </c>
      <c r="L131" s="194">
        <v>0</v>
      </c>
      <c r="M131" s="1"/>
    </row>
    <row r="132" spans="1:13" ht="27.75" hidden="1" customHeight="1">
      <c r="A132" s="190">
        <v>2</v>
      </c>
      <c r="B132" s="187">
        <v>6</v>
      </c>
      <c r="C132" s="186">
        <v>6</v>
      </c>
      <c r="D132" s="187"/>
      <c r="E132" s="188"/>
      <c r="F132" s="189"/>
      <c r="G132" s="299" t="s">
        <v>341</v>
      </c>
      <c r="H132" s="174">
        <v>103</v>
      </c>
      <c r="I132" s="176">
        <f t="shared" ref="I132:L134" si="12">I133</f>
        <v>0</v>
      </c>
      <c r="J132" s="175">
        <f t="shared" si="12"/>
        <v>0</v>
      </c>
      <c r="K132" s="175">
        <f t="shared" si="12"/>
        <v>0</v>
      </c>
      <c r="L132" s="175">
        <f t="shared" si="12"/>
        <v>0</v>
      </c>
      <c r="M132" s="1"/>
    </row>
    <row r="133" spans="1:13" ht="27.75" hidden="1" customHeight="1">
      <c r="A133" s="190">
        <v>2</v>
      </c>
      <c r="B133" s="187">
        <v>6</v>
      </c>
      <c r="C133" s="186">
        <v>6</v>
      </c>
      <c r="D133" s="187">
        <v>1</v>
      </c>
      <c r="E133" s="188"/>
      <c r="F133" s="189"/>
      <c r="G133" s="299" t="s">
        <v>341</v>
      </c>
      <c r="H133" s="174">
        <v>104</v>
      </c>
      <c r="I133" s="175">
        <f t="shared" si="12"/>
        <v>0</v>
      </c>
      <c r="J133" s="175">
        <f t="shared" si="12"/>
        <v>0</v>
      </c>
      <c r="K133" s="175">
        <f t="shared" si="12"/>
        <v>0</v>
      </c>
      <c r="L133" s="175">
        <f t="shared" si="12"/>
        <v>0</v>
      </c>
      <c r="M133" s="1"/>
    </row>
    <row r="134" spans="1:13" ht="27.75" hidden="1" customHeight="1">
      <c r="A134" s="190">
        <v>2</v>
      </c>
      <c r="B134" s="187">
        <v>6</v>
      </c>
      <c r="C134" s="186">
        <v>6</v>
      </c>
      <c r="D134" s="187">
        <v>1</v>
      </c>
      <c r="E134" s="188">
        <v>1</v>
      </c>
      <c r="F134" s="189"/>
      <c r="G134" s="299" t="s">
        <v>341</v>
      </c>
      <c r="H134" s="174">
        <v>105</v>
      </c>
      <c r="I134" s="175">
        <f t="shared" si="12"/>
        <v>0</v>
      </c>
      <c r="J134" s="175">
        <f t="shared" si="12"/>
        <v>0</v>
      </c>
      <c r="K134" s="175">
        <f t="shared" si="12"/>
        <v>0</v>
      </c>
      <c r="L134" s="175">
        <f t="shared" si="12"/>
        <v>0</v>
      </c>
      <c r="M134" s="1"/>
    </row>
    <row r="135" spans="1:13" ht="27.75" hidden="1" customHeight="1">
      <c r="A135" s="190">
        <v>2</v>
      </c>
      <c r="B135" s="187">
        <v>6</v>
      </c>
      <c r="C135" s="186">
        <v>6</v>
      </c>
      <c r="D135" s="187">
        <v>1</v>
      </c>
      <c r="E135" s="188">
        <v>1</v>
      </c>
      <c r="F135" s="189">
        <v>1</v>
      </c>
      <c r="G135" s="300" t="s">
        <v>341</v>
      </c>
      <c r="H135" s="174">
        <v>106</v>
      </c>
      <c r="I135" s="194">
        <v>0</v>
      </c>
      <c r="J135" s="232">
        <v>0</v>
      </c>
      <c r="K135" s="194">
        <v>0</v>
      </c>
      <c r="L135" s="194">
        <v>0</v>
      </c>
      <c r="M135" s="1"/>
    </row>
    <row r="136" spans="1:13" ht="28.5" hidden="1" customHeight="1">
      <c r="A136" s="221">
        <v>2</v>
      </c>
      <c r="B136" s="170">
        <v>7</v>
      </c>
      <c r="C136" s="170"/>
      <c r="D136" s="171"/>
      <c r="E136" s="171"/>
      <c r="F136" s="173"/>
      <c r="G136" s="172" t="s">
        <v>87</v>
      </c>
      <c r="H136" s="174">
        <v>107</v>
      </c>
      <c r="I136" s="176">
        <f>SUM(I137+I142+I150)</f>
        <v>0</v>
      </c>
      <c r="J136" s="217">
        <f>SUM(J137+J142+J150)</f>
        <v>0</v>
      </c>
      <c r="K136" s="176">
        <f>SUM(K137+K142+K150)</f>
        <v>0</v>
      </c>
      <c r="L136" s="175">
        <f>SUM(L137+L142+L150)</f>
        <v>0</v>
      </c>
      <c r="M136" s="1"/>
    </row>
    <row r="137" spans="1:13" ht="12.75" hidden="1" customHeight="1">
      <c r="A137" s="190">
        <v>2</v>
      </c>
      <c r="B137" s="186">
        <v>7</v>
      </c>
      <c r="C137" s="186">
        <v>1</v>
      </c>
      <c r="D137" s="187"/>
      <c r="E137" s="187"/>
      <c r="F137" s="189"/>
      <c r="G137" s="188" t="s">
        <v>88</v>
      </c>
      <c r="H137" s="174">
        <v>108</v>
      </c>
      <c r="I137" s="176">
        <f t="shared" ref="I137:L138" si="13">I138</f>
        <v>0</v>
      </c>
      <c r="J137" s="217">
        <f t="shared" si="13"/>
        <v>0</v>
      </c>
      <c r="K137" s="176">
        <f t="shared" si="13"/>
        <v>0</v>
      </c>
      <c r="L137" s="175">
        <f t="shared" si="13"/>
        <v>0</v>
      </c>
    </row>
    <row r="138" spans="1:13" ht="24" hidden="1" customHeight="1">
      <c r="A138" s="190">
        <v>2</v>
      </c>
      <c r="B138" s="186">
        <v>7</v>
      </c>
      <c r="C138" s="186">
        <v>1</v>
      </c>
      <c r="D138" s="187">
        <v>1</v>
      </c>
      <c r="E138" s="187"/>
      <c r="F138" s="189"/>
      <c r="G138" s="188" t="s">
        <v>88</v>
      </c>
      <c r="H138" s="174">
        <v>109</v>
      </c>
      <c r="I138" s="176">
        <f t="shared" si="13"/>
        <v>0</v>
      </c>
      <c r="J138" s="217">
        <f t="shared" si="13"/>
        <v>0</v>
      </c>
      <c r="K138" s="176">
        <f t="shared" si="13"/>
        <v>0</v>
      </c>
      <c r="L138" s="175">
        <f t="shared" si="13"/>
        <v>0</v>
      </c>
      <c r="M138" s="1"/>
    </row>
    <row r="139" spans="1:13" ht="28.5" hidden="1" customHeight="1">
      <c r="A139" s="190">
        <v>2</v>
      </c>
      <c r="B139" s="186">
        <v>7</v>
      </c>
      <c r="C139" s="186">
        <v>1</v>
      </c>
      <c r="D139" s="187">
        <v>1</v>
      </c>
      <c r="E139" s="187">
        <v>1</v>
      </c>
      <c r="F139" s="189"/>
      <c r="G139" s="188" t="s">
        <v>88</v>
      </c>
      <c r="H139" s="174">
        <v>110</v>
      </c>
      <c r="I139" s="176">
        <f>SUM(I140:I141)</f>
        <v>0</v>
      </c>
      <c r="J139" s="217">
        <f>SUM(J140:J141)</f>
        <v>0</v>
      </c>
      <c r="K139" s="176">
        <f>SUM(K140:K141)</f>
        <v>0</v>
      </c>
      <c r="L139" s="175">
        <f>SUM(L140:L141)</f>
        <v>0</v>
      </c>
      <c r="M139" s="1"/>
    </row>
    <row r="140" spans="1:13" ht="26.25" hidden="1" customHeight="1">
      <c r="A140" s="207">
        <v>2</v>
      </c>
      <c r="B140" s="181">
        <v>7</v>
      </c>
      <c r="C140" s="207">
        <v>1</v>
      </c>
      <c r="D140" s="186">
        <v>1</v>
      </c>
      <c r="E140" s="179">
        <v>1</v>
      </c>
      <c r="F140" s="182">
        <v>1</v>
      </c>
      <c r="G140" s="180" t="s">
        <v>89</v>
      </c>
      <c r="H140" s="174">
        <v>111</v>
      </c>
      <c r="I140" s="233">
        <v>0</v>
      </c>
      <c r="J140" s="233">
        <v>0</v>
      </c>
      <c r="K140" s="233">
        <v>0</v>
      </c>
      <c r="L140" s="233">
        <v>0</v>
      </c>
      <c r="M140" s="1"/>
    </row>
    <row r="141" spans="1:13" ht="24" hidden="1" customHeight="1">
      <c r="A141" s="186">
        <v>2</v>
      </c>
      <c r="B141" s="186">
        <v>7</v>
      </c>
      <c r="C141" s="190">
        <v>1</v>
      </c>
      <c r="D141" s="186">
        <v>1</v>
      </c>
      <c r="E141" s="187">
        <v>1</v>
      </c>
      <c r="F141" s="189">
        <v>2</v>
      </c>
      <c r="G141" s="188" t="s">
        <v>90</v>
      </c>
      <c r="H141" s="174">
        <v>112</v>
      </c>
      <c r="I141" s="193">
        <v>0</v>
      </c>
      <c r="J141" s="193">
        <v>0</v>
      </c>
      <c r="K141" s="193">
        <v>0</v>
      </c>
      <c r="L141" s="193">
        <v>0</v>
      </c>
      <c r="M141" s="1"/>
    </row>
    <row r="142" spans="1:13" ht="25.5" hidden="1" customHeight="1">
      <c r="A142" s="199">
        <v>2</v>
      </c>
      <c r="B142" s="200">
        <v>7</v>
      </c>
      <c r="C142" s="199">
        <v>2</v>
      </c>
      <c r="D142" s="200"/>
      <c r="E142" s="201"/>
      <c r="F142" s="203"/>
      <c r="G142" s="202" t="s">
        <v>91</v>
      </c>
      <c r="H142" s="174">
        <v>113</v>
      </c>
      <c r="I142" s="184">
        <f t="shared" ref="I142:L143" si="14">I143</f>
        <v>0</v>
      </c>
      <c r="J142" s="220">
        <f t="shared" si="14"/>
        <v>0</v>
      </c>
      <c r="K142" s="184">
        <f t="shared" si="14"/>
        <v>0</v>
      </c>
      <c r="L142" s="185">
        <f t="shared" si="14"/>
        <v>0</v>
      </c>
      <c r="M142" s="1"/>
    </row>
    <row r="143" spans="1:13" ht="25.5" hidden="1" customHeight="1">
      <c r="A143" s="190">
        <v>2</v>
      </c>
      <c r="B143" s="186">
        <v>7</v>
      </c>
      <c r="C143" s="190">
        <v>2</v>
      </c>
      <c r="D143" s="186">
        <v>1</v>
      </c>
      <c r="E143" s="187"/>
      <c r="F143" s="189"/>
      <c r="G143" s="188" t="s">
        <v>92</v>
      </c>
      <c r="H143" s="174">
        <v>114</v>
      </c>
      <c r="I143" s="176">
        <f t="shared" si="14"/>
        <v>0</v>
      </c>
      <c r="J143" s="217">
        <f t="shared" si="14"/>
        <v>0</v>
      </c>
      <c r="K143" s="176">
        <f t="shared" si="14"/>
        <v>0</v>
      </c>
      <c r="L143" s="175">
        <f t="shared" si="14"/>
        <v>0</v>
      </c>
      <c r="M143" s="1"/>
    </row>
    <row r="144" spans="1:13" ht="25.5" hidden="1" customHeight="1">
      <c r="A144" s="190">
        <v>2</v>
      </c>
      <c r="B144" s="186">
        <v>7</v>
      </c>
      <c r="C144" s="190">
        <v>2</v>
      </c>
      <c r="D144" s="186">
        <v>1</v>
      </c>
      <c r="E144" s="187">
        <v>1</v>
      </c>
      <c r="F144" s="189"/>
      <c r="G144" s="188" t="s">
        <v>92</v>
      </c>
      <c r="H144" s="174">
        <v>115</v>
      </c>
      <c r="I144" s="176">
        <f>SUM(I145:I146)</f>
        <v>0</v>
      </c>
      <c r="J144" s="217">
        <f>SUM(J145:J146)</f>
        <v>0</v>
      </c>
      <c r="K144" s="176">
        <f>SUM(K145:K146)</f>
        <v>0</v>
      </c>
      <c r="L144" s="175">
        <f>SUM(L145:L146)</f>
        <v>0</v>
      </c>
      <c r="M144" s="1"/>
    </row>
    <row r="145" spans="1:13" ht="23.25" hidden="1" customHeight="1">
      <c r="A145" s="190">
        <v>2</v>
      </c>
      <c r="B145" s="186">
        <v>7</v>
      </c>
      <c r="C145" s="190">
        <v>2</v>
      </c>
      <c r="D145" s="186">
        <v>1</v>
      </c>
      <c r="E145" s="187">
        <v>1</v>
      </c>
      <c r="F145" s="189">
        <v>1</v>
      </c>
      <c r="G145" s="188" t="s">
        <v>93</v>
      </c>
      <c r="H145" s="174">
        <v>116</v>
      </c>
      <c r="I145" s="193">
        <v>0</v>
      </c>
      <c r="J145" s="193">
        <v>0</v>
      </c>
      <c r="K145" s="193">
        <v>0</v>
      </c>
      <c r="L145" s="193">
        <v>0</v>
      </c>
      <c r="M145" s="1"/>
    </row>
    <row r="146" spans="1:13" ht="26.25" hidden="1" customHeight="1">
      <c r="A146" s="190">
        <v>2</v>
      </c>
      <c r="B146" s="186">
        <v>7</v>
      </c>
      <c r="C146" s="190">
        <v>2</v>
      </c>
      <c r="D146" s="186">
        <v>1</v>
      </c>
      <c r="E146" s="187">
        <v>1</v>
      </c>
      <c r="F146" s="189">
        <v>2</v>
      </c>
      <c r="G146" s="188" t="s">
        <v>94</v>
      </c>
      <c r="H146" s="174">
        <v>117</v>
      </c>
      <c r="I146" s="193">
        <v>0</v>
      </c>
      <c r="J146" s="193">
        <v>0</v>
      </c>
      <c r="K146" s="193">
        <v>0</v>
      </c>
      <c r="L146" s="193">
        <v>0</v>
      </c>
      <c r="M146" s="1"/>
    </row>
    <row r="147" spans="1:13" ht="27.75" hidden="1" customHeight="1">
      <c r="A147" s="190">
        <v>2</v>
      </c>
      <c r="B147" s="186">
        <v>7</v>
      </c>
      <c r="C147" s="190">
        <v>2</v>
      </c>
      <c r="D147" s="186">
        <v>2</v>
      </c>
      <c r="E147" s="187"/>
      <c r="F147" s="189"/>
      <c r="G147" s="188" t="s">
        <v>95</v>
      </c>
      <c r="H147" s="174">
        <v>118</v>
      </c>
      <c r="I147" s="176">
        <f>I148</f>
        <v>0</v>
      </c>
      <c r="J147" s="176">
        <f>J148</f>
        <v>0</v>
      </c>
      <c r="K147" s="176">
        <f>K148</f>
        <v>0</v>
      </c>
      <c r="L147" s="176">
        <f>L148</f>
        <v>0</v>
      </c>
      <c r="M147" s="1"/>
    </row>
    <row r="148" spans="1:13" ht="24.75" hidden="1" customHeight="1">
      <c r="A148" s="190">
        <v>2</v>
      </c>
      <c r="B148" s="186">
        <v>7</v>
      </c>
      <c r="C148" s="190">
        <v>2</v>
      </c>
      <c r="D148" s="186">
        <v>2</v>
      </c>
      <c r="E148" s="187">
        <v>1</v>
      </c>
      <c r="F148" s="189"/>
      <c r="G148" s="188" t="s">
        <v>95</v>
      </c>
      <c r="H148" s="174">
        <v>119</v>
      </c>
      <c r="I148" s="176">
        <f>SUM(I149)</f>
        <v>0</v>
      </c>
      <c r="J148" s="176">
        <f>SUM(J149)</f>
        <v>0</v>
      </c>
      <c r="K148" s="176">
        <f>SUM(K149)</f>
        <v>0</v>
      </c>
      <c r="L148" s="176">
        <f>SUM(L149)</f>
        <v>0</v>
      </c>
      <c r="M148" s="1"/>
    </row>
    <row r="149" spans="1:13" ht="27" hidden="1" customHeight="1">
      <c r="A149" s="190">
        <v>2</v>
      </c>
      <c r="B149" s="186">
        <v>7</v>
      </c>
      <c r="C149" s="190">
        <v>2</v>
      </c>
      <c r="D149" s="186">
        <v>2</v>
      </c>
      <c r="E149" s="187">
        <v>1</v>
      </c>
      <c r="F149" s="189">
        <v>1</v>
      </c>
      <c r="G149" s="188" t="s">
        <v>95</v>
      </c>
      <c r="H149" s="174">
        <v>120</v>
      </c>
      <c r="I149" s="193">
        <v>0</v>
      </c>
      <c r="J149" s="193">
        <v>0</v>
      </c>
      <c r="K149" s="193">
        <v>0</v>
      </c>
      <c r="L149" s="193">
        <v>0</v>
      </c>
      <c r="M149" s="1"/>
    </row>
    <row r="150" spans="1:13" ht="12.75" hidden="1" customHeight="1">
      <c r="A150" s="190">
        <v>2</v>
      </c>
      <c r="B150" s="186">
        <v>7</v>
      </c>
      <c r="C150" s="190">
        <v>3</v>
      </c>
      <c r="D150" s="186"/>
      <c r="E150" s="187"/>
      <c r="F150" s="189"/>
      <c r="G150" s="188" t="s">
        <v>96</v>
      </c>
      <c r="H150" s="174">
        <v>121</v>
      </c>
      <c r="I150" s="176">
        <f t="shared" ref="I150:L151" si="15">I151</f>
        <v>0</v>
      </c>
      <c r="J150" s="217">
        <f t="shared" si="15"/>
        <v>0</v>
      </c>
      <c r="K150" s="176">
        <f t="shared" si="15"/>
        <v>0</v>
      </c>
      <c r="L150" s="175">
        <f t="shared" si="15"/>
        <v>0</v>
      </c>
    </row>
    <row r="151" spans="1:13" ht="12.75" hidden="1" customHeight="1">
      <c r="A151" s="199">
        <v>2</v>
      </c>
      <c r="B151" s="208">
        <v>7</v>
      </c>
      <c r="C151" s="234">
        <v>3</v>
      </c>
      <c r="D151" s="208">
        <v>1</v>
      </c>
      <c r="E151" s="209"/>
      <c r="F151" s="210"/>
      <c r="G151" s="211" t="s">
        <v>96</v>
      </c>
      <c r="H151" s="174">
        <v>122</v>
      </c>
      <c r="I151" s="205">
        <f t="shared" si="15"/>
        <v>0</v>
      </c>
      <c r="J151" s="231">
        <f t="shared" si="15"/>
        <v>0</v>
      </c>
      <c r="K151" s="205">
        <f t="shared" si="15"/>
        <v>0</v>
      </c>
      <c r="L151" s="204">
        <f t="shared" si="15"/>
        <v>0</v>
      </c>
    </row>
    <row r="152" spans="1:13" ht="12.75" hidden="1" customHeight="1">
      <c r="A152" s="190">
        <v>2</v>
      </c>
      <c r="B152" s="186">
        <v>7</v>
      </c>
      <c r="C152" s="190">
        <v>3</v>
      </c>
      <c r="D152" s="186">
        <v>1</v>
      </c>
      <c r="E152" s="187">
        <v>1</v>
      </c>
      <c r="F152" s="189"/>
      <c r="G152" s="188" t="s">
        <v>96</v>
      </c>
      <c r="H152" s="174">
        <v>123</v>
      </c>
      <c r="I152" s="176">
        <f>SUM(I153:I154)</f>
        <v>0</v>
      </c>
      <c r="J152" s="217">
        <f>SUM(J153:J154)</f>
        <v>0</v>
      </c>
      <c r="K152" s="176">
        <f>SUM(K153:K154)</f>
        <v>0</v>
      </c>
      <c r="L152" s="175">
        <f>SUM(L153:L154)</f>
        <v>0</v>
      </c>
    </row>
    <row r="153" spans="1:13" ht="12.75" hidden="1" customHeight="1">
      <c r="A153" s="207">
        <v>2</v>
      </c>
      <c r="B153" s="181">
        <v>7</v>
      </c>
      <c r="C153" s="207">
        <v>3</v>
      </c>
      <c r="D153" s="181">
        <v>1</v>
      </c>
      <c r="E153" s="179">
        <v>1</v>
      </c>
      <c r="F153" s="182">
        <v>1</v>
      </c>
      <c r="G153" s="180" t="s">
        <v>97</v>
      </c>
      <c r="H153" s="174">
        <v>124</v>
      </c>
      <c r="I153" s="233">
        <v>0</v>
      </c>
      <c r="J153" s="233">
        <v>0</v>
      </c>
      <c r="K153" s="233">
        <v>0</v>
      </c>
      <c r="L153" s="233">
        <v>0</v>
      </c>
    </row>
    <row r="154" spans="1:13" ht="25.5" hidden="1" customHeight="1">
      <c r="A154" s="190">
        <v>2</v>
      </c>
      <c r="B154" s="186">
        <v>7</v>
      </c>
      <c r="C154" s="190">
        <v>3</v>
      </c>
      <c r="D154" s="186">
        <v>1</v>
      </c>
      <c r="E154" s="187">
        <v>1</v>
      </c>
      <c r="F154" s="189">
        <v>2</v>
      </c>
      <c r="G154" s="188" t="s">
        <v>98</v>
      </c>
      <c r="H154" s="174">
        <v>125</v>
      </c>
      <c r="I154" s="193">
        <v>0</v>
      </c>
      <c r="J154" s="194">
        <v>0</v>
      </c>
      <c r="K154" s="194">
        <v>0</v>
      </c>
      <c r="L154" s="194">
        <v>0</v>
      </c>
      <c r="M154" s="1"/>
    </row>
    <row r="155" spans="1:13" ht="24" hidden="1" customHeight="1">
      <c r="A155" s="221">
        <v>2</v>
      </c>
      <c r="B155" s="221">
        <v>8</v>
      </c>
      <c r="C155" s="170"/>
      <c r="D155" s="196"/>
      <c r="E155" s="178"/>
      <c r="F155" s="235"/>
      <c r="G155" s="183" t="s">
        <v>99</v>
      </c>
      <c r="H155" s="174">
        <v>126</v>
      </c>
      <c r="I155" s="198">
        <f>I156</f>
        <v>0</v>
      </c>
      <c r="J155" s="219">
        <f>J156</f>
        <v>0</v>
      </c>
      <c r="K155" s="198">
        <f>K156</f>
        <v>0</v>
      </c>
      <c r="L155" s="197">
        <f>L156</f>
        <v>0</v>
      </c>
      <c r="M155" s="1"/>
    </row>
    <row r="156" spans="1:13" ht="21.75" hidden="1" customHeight="1">
      <c r="A156" s="199">
        <v>2</v>
      </c>
      <c r="B156" s="199">
        <v>8</v>
      </c>
      <c r="C156" s="199">
        <v>1</v>
      </c>
      <c r="D156" s="200"/>
      <c r="E156" s="201"/>
      <c r="F156" s="203"/>
      <c r="G156" s="180" t="s">
        <v>99</v>
      </c>
      <c r="H156" s="174">
        <v>127</v>
      </c>
      <c r="I156" s="198">
        <f>I157+I162</f>
        <v>0</v>
      </c>
      <c r="J156" s="219">
        <f>J157+J162</f>
        <v>0</v>
      </c>
      <c r="K156" s="198">
        <f>K157+K162</f>
        <v>0</v>
      </c>
      <c r="L156" s="197">
        <f>L157+L162</f>
        <v>0</v>
      </c>
      <c r="M156" s="1"/>
    </row>
    <row r="157" spans="1:13" ht="27" hidden="1" customHeight="1">
      <c r="A157" s="190">
        <v>2</v>
      </c>
      <c r="B157" s="186">
        <v>8</v>
      </c>
      <c r="C157" s="188">
        <v>1</v>
      </c>
      <c r="D157" s="186">
        <v>1</v>
      </c>
      <c r="E157" s="187"/>
      <c r="F157" s="189"/>
      <c r="G157" s="188" t="s">
        <v>100</v>
      </c>
      <c r="H157" s="174">
        <v>128</v>
      </c>
      <c r="I157" s="176">
        <f>I158</f>
        <v>0</v>
      </c>
      <c r="J157" s="217">
        <f>J158</f>
        <v>0</v>
      </c>
      <c r="K157" s="176">
        <f>K158</f>
        <v>0</v>
      </c>
      <c r="L157" s="175">
        <f>L158</f>
        <v>0</v>
      </c>
      <c r="M157" s="1"/>
    </row>
    <row r="158" spans="1:13" ht="23.25" hidden="1" customHeight="1">
      <c r="A158" s="190">
        <v>2</v>
      </c>
      <c r="B158" s="186">
        <v>8</v>
      </c>
      <c r="C158" s="180">
        <v>1</v>
      </c>
      <c r="D158" s="181">
        <v>1</v>
      </c>
      <c r="E158" s="179">
        <v>1</v>
      </c>
      <c r="F158" s="182"/>
      <c r="G158" s="188" t="s">
        <v>100</v>
      </c>
      <c r="H158" s="174">
        <v>129</v>
      </c>
      <c r="I158" s="198">
        <f>SUM(I159:I161)</f>
        <v>0</v>
      </c>
      <c r="J158" s="198">
        <f>SUM(J159:J161)</f>
        <v>0</v>
      </c>
      <c r="K158" s="198">
        <f>SUM(K159:K161)</f>
        <v>0</v>
      </c>
      <c r="L158" s="198">
        <f>SUM(L159:L161)</f>
        <v>0</v>
      </c>
      <c r="M158" s="1"/>
    </row>
    <row r="159" spans="1:13" ht="23.25" hidden="1" customHeight="1">
      <c r="A159" s="186">
        <v>2</v>
      </c>
      <c r="B159" s="181">
        <v>8</v>
      </c>
      <c r="C159" s="188">
        <v>1</v>
      </c>
      <c r="D159" s="186">
        <v>1</v>
      </c>
      <c r="E159" s="187">
        <v>1</v>
      </c>
      <c r="F159" s="189">
        <v>1</v>
      </c>
      <c r="G159" s="188" t="s">
        <v>101</v>
      </c>
      <c r="H159" s="174">
        <v>130</v>
      </c>
      <c r="I159" s="193">
        <v>0</v>
      </c>
      <c r="J159" s="193">
        <v>0</v>
      </c>
      <c r="K159" s="193">
        <v>0</v>
      </c>
      <c r="L159" s="193">
        <v>0</v>
      </c>
      <c r="M159" s="1"/>
    </row>
    <row r="160" spans="1:13" ht="27" hidden="1" customHeight="1">
      <c r="A160" s="199">
        <v>2</v>
      </c>
      <c r="B160" s="208">
        <v>8</v>
      </c>
      <c r="C160" s="211">
        <v>1</v>
      </c>
      <c r="D160" s="208">
        <v>1</v>
      </c>
      <c r="E160" s="209">
        <v>1</v>
      </c>
      <c r="F160" s="210">
        <v>2</v>
      </c>
      <c r="G160" s="211" t="s">
        <v>102</v>
      </c>
      <c r="H160" s="174">
        <v>131</v>
      </c>
      <c r="I160" s="236">
        <v>0</v>
      </c>
      <c r="J160" s="236">
        <v>0</v>
      </c>
      <c r="K160" s="236">
        <v>0</v>
      </c>
      <c r="L160" s="236">
        <v>0</v>
      </c>
      <c r="M160" s="1"/>
    </row>
    <row r="161" spans="1:13" ht="12.75" hidden="1" customHeight="1">
      <c r="A161" s="199">
        <v>2</v>
      </c>
      <c r="B161" s="208">
        <v>8</v>
      </c>
      <c r="C161" s="211">
        <v>1</v>
      </c>
      <c r="D161" s="208">
        <v>1</v>
      </c>
      <c r="E161" s="209">
        <v>1</v>
      </c>
      <c r="F161" s="210">
        <v>3</v>
      </c>
      <c r="G161" s="211" t="s">
        <v>273</v>
      </c>
      <c r="H161" s="174">
        <v>132</v>
      </c>
      <c r="I161" s="236">
        <v>0</v>
      </c>
      <c r="J161" s="237">
        <v>0</v>
      </c>
      <c r="K161" s="236">
        <v>0</v>
      </c>
      <c r="L161" s="212">
        <v>0</v>
      </c>
    </row>
    <row r="162" spans="1:13" ht="23.25" hidden="1" customHeight="1">
      <c r="A162" s="190">
        <v>2</v>
      </c>
      <c r="B162" s="186">
        <v>8</v>
      </c>
      <c r="C162" s="188">
        <v>1</v>
      </c>
      <c r="D162" s="186">
        <v>2</v>
      </c>
      <c r="E162" s="187"/>
      <c r="F162" s="189"/>
      <c r="G162" s="188" t="s">
        <v>103</v>
      </c>
      <c r="H162" s="174">
        <v>133</v>
      </c>
      <c r="I162" s="176">
        <f t="shared" ref="I162:L163" si="16">I163</f>
        <v>0</v>
      </c>
      <c r="J162" s="217">
        <f t="shared" si="16"/>
        <v>0</v>
      </c>
      <c r="K162" s="176">
        <f t="shared" si="16"/>
        <v>0</v>
      </c>
      <c r="L162" s="175">
        <f t="shared" si="16"/>
        <v>0</v>
      </c>
      <c r="M162" s="1"/>
    </row>
    <row r="163" spans="1:13" ht="12.75" hidden="1" customHeight="1">
      <c r="A163" s="190">
        <v>2</v>
      </c>
      <c r="B163" s="186">
        <v>8</v>
      </c>
      <c r="C163" s="188">
        <v>1</v>
      </c>
      <c r="D163" s="186">
        <v>2</v>
      </c>
      <c r="E163" s="187">
        <v>1</v>
      </c>
      <c r="F163" s="189"/>
      <c r="G163" s="188" t="s">
        <v>103</v>
      </c>
      <c r="H163" s="174">
        <v>134</v>
      </c>
      <c r="I163" s="176">
        <f t="shared" si="16"/>
        <v>0</v>
      </c>
      <c r="J163" s="217">
        <f t="shared" si="16"/>
        <v>0</v>
      </c>
      <c r="K163" s="176">
        <f t="shared" si="16"/>
        <v>0</v>
      </c>
      <c r="L163" s="175">
        <f t="shared" si="16"/>
        <v>0</v>
      </c>
    </row>
    <row r="164" spans="1:13" ht="12.75" hidden="1" customHeight="1">
      <c r="A164" s="199">
        <v>2</v>
      </c>
      <c r="B164" s="200">
        <v>8</v>
      </c>
      <c r="C164" s="202">
        <v>1</v>
      </c>
      <c r="D164" s="200">
        <v>2</v>
      </c>
      <c r="E164" s="201">
        <v>1</v>
      </c>
      <c r="F164" s="203">
        <v>1</v>
      </c>
      <c r="G164" s="188" t="s">
        <v>103</v>
      </c>
      <c r="H164" s="174">
        <v>135</v>
      </c>
      <c r="I164" s="238">
        <v>0</v>
      </c>
      <c r="J164" s="194">
        <v>0</v>
      </c>
      <c r="K164" s="194">
        <v>0</v>
      </c>
      <c r="L164" s="194">
        <v>0</v>
      </c>
    </row>
    <row r="165" spans="1:13" ht="39.75" hidden="1" customHeight="1">
      <c r="A165" s="221">
        <v>2</v>
      </c>
      <c r="B165" s="170">
        <v>9</v>
      </c>
      <c r="C165" s="172"/>
      <c r="D165" s="170"/>
      <c r="E165" s="171"/>
      <c r="F165" s="173"/>
      <c r="G165" s="172" t="s">
        <v>104</v>
      </c>
      <c r="H165" s="174">
        <v>136</v>
      </c>
      <c r="I165" s="176">
        <f>I166+I170</f>
        <v>0</v>
      </c>
      <c r="J165" s="217">
        <f>J166+J170</f>
        <v>0</v>
      </c>
      <c r="K165" s="176">
        <f>K166+K170</f>
        <v>0</v>
      </c>
      <c r="L165" s="175">
        <f>L166+L170</f>
        <v>0</v>
      </c>
      <c r="M165" s="1"/>
    </row>
    <row r="166" spans="1:13" s="202" customFormat="1" ht="39" hidden="1" customHeight="1">
      <c r="A166" s="190">
        <v>2</v>
      </c>
      <c r="B166" s="186">
        <v>9</v>
      </c>
      <c r="C166" s="188">
        <v>1</v>
      </c>
      <c r="D166" s="186"/>
      <c r="E166" s="187"/>
      <c r="F166" s="189"/>
      <c r="G166" s="188" t="s">
        <v>105</v>
      </c>
      <c r="H166" s="174">
        <v>137</v>
      </c>
      <c r="I166" s="176">
        <f t="shared" ref="I166:L168" si="17">I167</f>
        <v>0</v>
      </c>
      <c r="J166" s="217">
        <f t="shared" si="17"/>
        <v>0</v>
      </c>
      <c r="K166" s="176">
        <f t="shared" si="17"/>
        <v>0</v>
      </c>
      <c r="L166" s="175">
        <f t="shared" si="17"/>
        <v>0</v>
      </c>
    </row>
    <row r="167" spans="1:13" ht="42.75" hidden="1" customHeight="1">
      <c r="A167" s="207">
        <v>2</v>
      </c>
      <c r="B167" s="181">
        <v>9</v>
      </c>
      <c r="C167" s="180">
        <v>1</v>
      </c>
      <c r="D167" s="181">
        <v>1</v>
      </c>
      <c r="E167" s="179"/>
      <c r="F167" s="182"/>
      <c r="G167" s="188" t="s">
        <v>105</v>
      </c>
      <c r="H167" s="174">
        <v>138</v>
      </c>
      <c r="I167" s="198">
        <f t="shared" si="17"/>
        <v>0</v>
      </c>
      <c r="J167" s="219">
        <f t="shared" si="17"/>
        <v>0</v>
      </c>
      <c r="K167" s="198">
        <f t="shared" si="17"/>
        <v>0</v>
      </c>
      <c r="L167" s="197">
        <f t="shared" si="17"/>
        <v>0</v>
      </c>
      <c r="M167" s="1"/>
    </row>
    <row r="168" spans="1:13" ht="38.25" hidden="1" customHeight="1">
      <c r="A168" s="190">
        <v>2</v>
      </c>
      <c r="B168" s="186">
        <v>9</v>
      </c>
      <c r="C168" s="190">
        <v>1</v>
      </c>
      <c r="D168" s="186">
        <v>1</v>
      </c>
      <c r="E168" s="187">
        <v>1</v>
      </c>
      <c r="F168" s="189"/>
      <c r="G168" s="188" t="s">
        <v>105</v>
      </c>
      <c r="H168" s="174">
        <v>139</v>
      </c>
      <c r="I168" s="176">
        <f t="shared" si="17"/>
        <v>0</v>
      </c>
      <c r="J168" s="217">
        <f t="shared" si="17"/>
        <v>0</v>
      </c>
      <c r="K168" s="176">
        <f t="shared" si="17"/>
        <v>0</v>
      </c>
      <c r="L168" s="175">
        <f t="shared" si="17"/>
        <v>0</v>
      </c>
      <c r="M168" s="1"/>
    </row>
    <row r="169" spans="1:13" ht="38.25" hidden="1" customHeight="1">
      <c r="A169" s="207">
        <v>2</v>
      </c>
      <c r="B169" s="181">
        <v>9</v>
      </c>
      <c r="C169" s="181">
        <v>1</v>
      </c>
      <c r="D169" s="181">
        <v>1</v>
      </c>
      <c r="E169" s="179">
        <v>1</v>
      </c>
      <c r="F169" s="182">
        <v>1</v>
      </c>
      <c r="G169" s="188" t="s">
        <v>105</v>
      </c>
      <c r="H169" s="174">
        <v>140</v>
      </c>
      <c r="I169" s="233">
        <v>0</v>
      </c>
      <c r="J169" s="233">
        <v>0</v>
      </c>
      <c r="K169" s="233">
        <v>0</v>
      </c>
      <c r="L169" s="233">
        <v>0</v>
      </c>
      <c r="M169" s="1"/>
    </row>
    <row r="170" spans="1:13" ht="41.25" hidden="1" customHeight="1">
      <c r="A170" s="190">
        <v>2</v>
      </c>
      <c r="B170" s="186">
        <v>9</v>
      </c>
      <c r="C170" s="186">
        <v>2</v>
      </c>
      <c r="D170" s="186"/>
      <c r="E170" s="187"/>
      <c r="F170" s="189"/>
      <c r="G170" s="188" t="s">
        <v>106</v>
      </c>
      <c r="H170" s="174">
        <v>141</v>
      </c>
      <c r="I170" s="176">
        <f>SUM(I171+I176)</f>
        <v>0</v>
      </c>
      <c r="J170" s="176">
        <f>SUM(J171+J176)</f>
        <v>0</v>
      </c>
      <c r="K170" s="176">
        <f>SUM(K171+K176)</f>
        <v>0</v>
      </c>
      <c r="L170" s="176">
        <f>SUM(L171+L176)</f>
        <v>0</v>
      </c>
      <c r="M170" s="1"/>
    </row>
    <row r="171" spans="1:13" ht="44.25" hidden="1" customHeight="1">
      <c r="A171" s="190">
        <v>2</v>
      </c>
      <c r="B171" s="186">
        <v>9</v>
      </c>
      <c r="C171" s="186">
        <v>2</v>
      </c>
      <c r="D171" s="181">
        <v>1</v>
      </c>
      <c r="E171" s="179"/>
      <c r="F171" s="182"/>
      <c r="G171" s="180" t="s">
        <v>107</v>
      </c>
      <c r="H171" s="174">
        <v>142</v>
      </c>
      <c r="I171" s="198">
        <f>I172</f>
        <v>0</v>
      </c>
      <c r="J171" s="219">
        <f>J172</f>
        <v>0</v>
      </c>
      <c r="K171" s="198">
        <f>K172</f>
        <v>0</v>
      </c>
      <c r="L171" s="197">
        <f>L172</f>
        <v>0</v>
      </c>
      <c r="M171" s="1"/>
    </row>
    <row r="172" spans="1:13" ht="40.5" hidden="1" customHeight="1">
      <c r="A172" s="207">
        <v>2</v>
      </c>
      <c r="B172" s="181">
        <v>9</v>
      </c>
      <c r="C172" s="181">
        <v>2</v>
      </c>
      <c r="D172" s="186">
        <v>1</v>
      </c>
      <c r="E172" s="187">
        <v>1</v>
      </c>
      <c r="F172" s="189"/>
      <c r="G172" s="180" t="s">
        <v>107</v>
      </c>
      <c r="H172" s="174">
        <v>143</v>
      </c>
      <c r="I172" s="176">
        <f>SUM(I173:I175)</f>
        <v>0</v>
      </c>
      <c r="J172" s="217">
        <f>SUM(J173:J175)</f>
        <v>0</v>
      </c>
      <c r="K172" s="176">
        <f>SUM(K173:K175)</f>
        <v>0</v>
      </c>
      <c r="L172" s="175">
        <f>SUM(L173:L175)</f>
        <v>0</v>
      </c>
      <c r="M172" s="1"/>
    </row>
    <row r="173" spans="1:13" ht="53.25" hidden="1" customHeight="1">
      <c r="A173" s="199">
        <v>2</v>
      </c>
      <c r="B173" s="208">
        <v>9</v>
      </c>
      <c r="C173" s="208">
        <v>2</v>
      </c>
      <c r="D173" s="208">
        <v>1</v>
      </c>
      <c r="E173" s="209">
        <v>1</v>
      </c>
      <c r="F173" s="210">
        <v>1</v>
      </c>
      <c r="G173" s="180" t="s">
        <v>108</v>
      </c>
      <c r="H173" s="174">
        <v>144</v>
      </c>
      <c r="I173" s="236">
        <v>0</v>
      </c>
      <c r="J173" s="192">
        <v>0</v>
      </c>
      <c r="K173" s="192">
        <v>0</v>
      </c>
      <c r="L173" s="192">
        <v>0</v>
      </c>
      <c r="M173" s="1"/>
    </row>
    <row r="174" spans="1:13" ht="51.75" hidden="1" customHeight="1">
      <c r="A174" s="190">
        <v>2</v>
      </c>
      <c r="B174" s="186">
        <v>9</v>
      </c>
      <c r="C174" s="186">
        <v>2</v>
      </c>
      <c r="D174" s="186">
        <v>1</v>
      </c>
      <c r="E174" s="187">
        <v>1</v>
      </c>
      <c r="F174" s="189">
        <v>2</v>
      </c>
      <c r="G174" s="180" t="s">
        <v>109</v>
      </c>
      <c r="H174" s="174">
        <v>145</v>
      </c>
      <c r="I174" s="193">
        <v>0</v>
      </c>
      <c r="J174" s="239">
        <v>0</v>
      </c>
      <c r="K174" s="239">
        <v>0</v>
      </c>
      <c r="L174" s="239">
        <v>0</v>
      </c>
      <c r="M174" s="1"/>
    </row>
    <row r="175" spans="1:13" ht="54.75" hidden="1" customHeight="1">
      <c r="A175" s="190">
        <v>2</v>
      </c>
      <c r="B175" s="186">
        <v>9</v>
      </c>
      <c r="C175" s="186">
        <v>2</v>
      </c>
      <c r="D175" s="186">
        <v>1</v>
      </c>
      <c r="E175" s="187">
        <v>1</v>
      </c>
      <c r="F175" s="189">
        <v>3</v>
      </c>
      <c r="G175" s="180" t="s">
        <v>110</v>
      </c>
      <c r="H175" s="174">
        <v>146</v>
      </c>
      <c r="I175" s="193">
        <v>0</v>
      </c>
      <c r="J175" s="193">
        <v>0</v>
      </c>
      <c r="K175" s="193">
        <v>0</v>
      </c>
      <c r="L175" s="193">
        <v>0</v>
      </c>
      <c r="M175" s="1"/>
    </row>
    <row r="176" spans="1:13" ht="39" hidden="1" customHeight="1">
      <c r="A176" s="240">
        <v>2</v>
      </c>
      <c r="B176" s="240">
        <v>9</v>
      </c>
      <c r="C176" s="240">
        <v>2</v>
      </c>
      <c r="D176" s="240">
        <v>2</v>
      </c>
      <c r="E176" s="240"/>
      <c r="F176" s="240"/>
      <c r="G176" s="188" t="s">
        <v>342</v>
      </c>
      <c r="H176" s="174">
        <v>147</v>
      </c>
      <c r="I176" s="176">
        <f>I177</f>
        <v>0</v>
      </c>
      <c r="J176" s="217">
        <f>J177</f>
        <v>0</v>
      </c>
      <c r="K176" s="176">
        <f>K177</f>
        <v>0</v>
      </c>
      <c r="L176" s="175">
        <f>L177</f>
        <v>0</v>
      </c>
      <c r="M176" s="1"/>
    </row>
    <row r="177" spans="1:13" ht="43.5" hidden="1" customHeight="1">
      <c r="A177" s="190">
        <v>2</v>
      </c>
      <c r="B177" s="186">
        <v>9</v>
      </c>
      <c r="C177" s="186">
        <v>2</v>
      </c>
      <c r="D177" s="186">
        <v>2</v>
      </c>
      <c r="E177" s="187">
        <v>1</v>
      </c>
      <c r="F177" s="189"/>
      <c r="G177" s="180" t="s">
        <v>343</v>
      </c>
      <c r="H177" s="174">
        <v>148</v>
      </c>
      <c r="I177" s="198">
        <f>SUM(I178:I180)</f>
        <v>0</v>
      </c>
      <c r="J177" s="198">
        <f>SUM(J178:J180)</f>
        <v>0</v>
      </c>
      <c r="K177" s="198">
        <f>SUM(K178:K180)</f>
        <v>0</v>
      </c>
      <c r="L177" s="198">
        <f>SUM(L178:L180)</f>
        <v>0</v>
      </c>
      <c r="M177" s="1"/>
    </row>
    <row r="178" spans="1:13" ht="54.75" hidden="1" customHeight="1">
      <c r="A178" s="190">
        <v>2</v>
      </c>
      <c r="B178" s="186">
        <v>9</v>
      </c>
      <c r="C178" s="186">
        <v>2</v>
      </c>
      <c r="D178" s="186">
        <v>2</v>
      </c>
      <c r="E178" s="186">
        <v>1</v>
      </c>
      <c r="F178" s="189">
        <v>1</v>
      </c>
      <c r="G178" s="241" t="s">
        <v>344</v>
      </c>
      <c r="H178" s="174">
        <v>149</v>
      </c>
      <c r="I178" s="193">
        <v>0</v>
      </c>
      <c r="J178" s="192">
        <v>0</v>
      </c>
      <c r="K178" s="192">
        <v>0</v>
      </c>
      <c r="L178" s="192">
        <v>0</v>
      </c>
      <c r="M178" s="1"/>
    </row>
    <row r="179" spans="1:13" ht="54" hidden="1" customHeight="1">
      <c r="A179" s="200">
        <v>2</v>
      </c>
      <c r="B179" s="202">
        <v>9</v>
      </c>
      <c r="C179" s="200">
        <v>2</v>
      </c>
      <c r="D179" s="201">
        <v>2</v>
      </c>
      <c r="E179" s="201">
        <v>1</v>
      </c>
      <c r="F179" s="203">
        <v>2</v>
      </c>
      <c r="G179" s="202" t="s">
        <v>345</v>
      </c>
      <c r="H179" s="174">
        <v>150</v>
      </c>
      <c r="I179" s="192">
        <v>0</v>
      </c>
      <c r="J179" s="194">
        <v>0</v>
      </c>
      <c r="K179" s="194">
        <v>0</v>
      </c>
      <c r="L179" s="194">
        <v>0</v>
      </c>
      <c r="M179" s="1"/>
    </row>
    <row r="180" spans="1:13" ht="54" hidden="1" customHeight="1">
      <c r="A180" s="186">
        <v>2</v>
      </c>
      <c r="B180" s="211">
        <v>9</v>
      </c>
      <c r="C180" s="208">
        <v>2</v>
      </c>
      <c r="D180" s="209">
        <v>2</v>
      </c>
      <c r="E180" s="209">
        <v>1</v>
      </c>
      <c r="F180" s="210">
        <v>3</v>
      </c>
      <c r="G180" s="211" t="s">
        <v>346</v>
      </c>
      <c r="H180" s="174">
        <v>151</v>
      </c>
      <c r="I180" s="239">
        <v>0</v>
      </c>
      <c r="J180" s="239">
        <v>0</v>
      </c>
      <c r="K180" s="239">
        <v>0</v>
      </c>
      <c r="L180" s="239">
        <v>0</v>
      </c>
      <c r="M180" s="1"/>
    </row>
    <row r="181" spans="1:13" ht="76.5" customHeight="1">
      <c r="A181" s="170">
        <v>3</v>
      </c>
      <c r="B181" s="172"/>
      <c r="C181" s="170"/>
      <c r="D181" s="171"/>
      <c r="E181" s="171"/>
      <c r="F181" s="173"/>
      <c r="G181" s="226" t="s">
        <v>111</v>
      </c>
      <c r="H181" s="174">
        <v>152</v>
      </c>
      <c r="I181" s="175">
        <f>SUM(I182+I235+I300)</f>
        <v>7000</v>
      </c>
      <c r="J181" s="217">
        <f>SUM(J182+J235+J300)</f>
        <v>0</v>
      </c>
      <c r="K181" s="176">
        <f>SUM(K182+K235+K300)</f>
        <v>0</v>
      </c>
      <c r="L181" s="175">
        <f>SUM(L182+L235+L300)</f>
        <v>0</v>
      </c>
      <c r="M181" s="1"/>
    </row>
    <row r="182" spans="1:13" ht="34.5" customHeight="1">
      <c r="A182" s="221">
        <v>3</v>
      </c>
      <c r="B182" s="170">
        <v>1</v>
      </c>
      <c r="C182" s="196"/>
      <c r="D182" s="178"/>
      <c r="E182" s="178"/>
      <c r="F182" s="235"/>
      <c r="G182" s="216" t="s">
        <v>112</v>
      </c>
      <c r="H182" s="174">
        <v>153</v>
      </c>
      <c r="I182" s="175">
        <f>SUM(I183+I206+I213+I225+I229)</f>
        <v>7000</v>
      </c>
      <c r="J182" s="197">
        <f>SUM(J183+J206+J213+J225+J229)</f>
        <v>0</v>
      </c>
      <c r="K182" s="197">
        <f>SUM(K183+K206+K213+K225+K229)</f>
        <v>0</v>
      </c>
      <c r="L182" s="197">
        <f>SUM(L183+L206+L213+L225+L229)</f>
        <v>0</v>
      </c>
      <c r="M182" s="1"/>
    </row>
    <row r="183" spans="1:13" ht="30.75" customHeight="1">
      <c r="A183" s="181">
        <v>3</v>
      </c>
      <c r="B183" s="180">
        <v>1</v>
      </c>
      <c r="C183" s="181">
        <v>1</v>
      </c>
      <c r="D183" s="179"/>
      <c r="E183" s="179"/>
      <c r="F183" s="242"/>
      <c r="G183" s="190" t="s">
        <v>113</v>
      </c>
      <c r="H183" s="174">
        <v>154</v>
      </c>
      <c r="I183" s="197">
        <f>SUM(I184+I187+I192+I198+I203)</f>
        <v>7000</v>
      </c>
      <c r="J183" s="217">
        <f>SUM(J184+J187+J192+J198+J203)</f>
        <v>0</v>
      </c>
      <c r="K183" s="176">
        <f>SUM(K184+K187+K192+K198+K203)</f>
        <v>0</v>
      </c>
      <c r="L183" s="175">
        <f>SUM(L184+L187+L192+L198+L203)</f>
        <v>0</v>
      </c>
      <c r="M183" s="1"/>
    </row>
    <row r="184" spans="1:13" ht="33" hidden="1" customHeight="1">
      <c r="A184" s="186">
        <v>3</v>
      </c>
      <c r="B184" s="188">
        <v>1</v>
      </c>
      <c r="C184" s="186">
        <v>1</v>
      </c>
      <c r="D184" s="187">
        <v>1</v>
      </c>
      <c r="E184" s="187"/>
      <c r="F184" s="243"/>
      <c r="G184" s="190" t="s">
        <v>114</v>
      </c>
      <c r="H184" s="174">
        <v>155</v>
      </c>
      <c r="I184" s="175">
        <f t="shared" ref="I184:L185" si="18">I185</f>
        <v>0</v>
      </c>
      <c r="J184" s="219">
        <f t="shared" si="18"/>
        <v>0</v>
      </c>
      <c r="K184" s="198">
        <f t="shared" si="18"/>
        <v>0</v>
      </c>
      <c r="L184" s="197">
        <f t="shared" si="18"/>
        <v>0</v>
      </c>
      <c r="M184" s="1"/>
    </row>
    <row r="185" spans="1:13" ht="24" hidden="1" customHeight="1">
      <c r="A185" s="186">
        <v>3</v>
      </c>
      <c r="B185" s="188">
        <v>1</v>
      </c>
      <c r="C185" s="186">
        <v>1</v>
      </c>
      <c r="D185" s="187">
        <v>1</v>
      </c>
      <c r="E185" s="187">
        <v>1</v>
      </c>
      <c r="F185" s="222"/>
      <c r="G185" s="190" t="s">
        <v>114</v>
      </c>
      <c r="H185" s="174">
        <v>156</v>
      </c>
      <c r="I185" s="197">
        <f t="shared" si="18"/>
        <v>0</v>
      </c>
      <c r="J185" s="175">
        <f t="shared" si="18"/>
        <v>0</v>
      </c>
      <c r="K185" s="175">
        <f t="shared" si="18"/>
        <v>0</v>
      </c>
      <c r="L185" s="175">
        <f t="shared" si="18"/>
        <v>0</v>
      </c>
      <c r="M185" s="1"/>
    </row>
    <row r="186" spans="1:13" ht="31.5" hidden="1" customHeight="1">
      <c r="A186" s="186">
        <v>3</v>
      </c>
      <c r="B186" s="188">
        <v>1</v>
      </c>
      <c r="C186" s="186">
        <v>1</v>
      </c>
      <c r="D186" s="187">
        <v>1</v>
      </c>
      <c r="E186" s="187">
        <v>1</v>
      </c>
      <c r="F186" s="222">
        <v>1</v>
      </c>
      <c r="G186" s="190" t="s">
        <v>114</v>
      </c>
      <c r="H186" s="174">
        <v>157</v>
      </c>
      <c r="I186" s="194">
        <v>0</v>
      </c>
      <c r="J186" s="194">
        <v>0</v>
      </c>
      <c r="K186" s="194">
        <v>0</v>
      </c>
      <c r="L186" s="194">
        <v>0</v>
      </c>
      <c r="M186" s="1"/>
    </row>
    <row r="187" spans="1:13" ht="27.75" hidden="1" customHeight="1">
      <c r="A187" s="181">
        <v>3</v>
      </c>
      <c r="B187" s="179">
        <v>1</v>
      </c>
      <c r="C187" s="179">
        <v>1</v>
      </c>
      <c r="D187" s="179">
        <v>2</v>
      </c>
      <c r="E187" s="179"/>
      <c r="F187" s="182"/>
      <c r="G187" s="180" t="s">
        <v>115</v>
      </c>
      <c r="H187" s="174">
        <v>158</v>
      </c>
      <c r="I187" s="197">
        <f>I188</f>
        <v>0</v>
      </c>
      <c r="J187" s="219">
        <f>J188</f>
        <v>0</v>
      </c>
      <c r="K187" s="198">
        <f>K188</f>
        <v>0</v>
      </c>
      <c r="L187" s="197">
        <f>L188</f>
        <v>0</v>
      </c>
      <c r="M187" s="1"/>
    </row>
    <row r="188" spans="1:13" ht="27.75" hidden="1" customHeight="1">
      <c r="A188" s="186">
        <v>3</v>
      </c>
      <c r="B188" s="187">
        <v>1</v>
      </c>
      <c r="C188" s="187">
        <v>1</v>
      </c>
      <c r="D188" s="187">
        <v>2</v>
      </c>
      <c r="E188" s="187">
        <v>1</v>
      </c>
      <c r="F188" s="189"/>
      <c r="G188" s="180" t="s">
        <v>115</v>
      </c>
      <c r="H188" s="174">
        <v>159</v>
      </c>
      <c r="I188" s="175">
        <f>SUM(I189:I191)</f>
        <v>0</v>
      </c>
      <c r="J188" s="217">
        <f>SUM(J189:J191)</f>
        <v>0</v>
      </c>
      <c r="K188" s="176">
        <f>SUM(K189:K191)</f>
        <v>0</v>
      </c>
      <c r="L188" s="175">
        <f>SUM(L189:L191)</f>
        <v>0</v>
      </c>
      <c r="M188" s="1"/>
    </row>
    <row r="189" spans="1:13" ht="27" hidden="1" customHeight="1">
      <c r="A189" s="181">
        <v>3</v>
      </c>
      <c r="B189" s="179">
        <v>1</v>
      </c>
      <c r="C189" s="179">
        <v>1</v>
      </c>
      <c r="D189" s="179">
        <v>2</v>
      </c>
      <c r="E189" s="179">
        <v>1</v>
      </c>
      <c r="F189" s="182">
        <v>1</v>
      </c>
      <c r="G189" s="180" t="s">
        <v>116</v>
      </c>
      <c r="H189" s="174">
        <v>160</v>
      </c>
      <c r="I189" s="192">
        <v>0</v>
      </c>
      <c r="J189" s="192">
        <v>0</v>
      </c>
      <c r="K189" s="192">
        <v>0</v>
      </c>
      <c r="L189" s="239">
        <v>0</v>
      </c>
      <c r="M189" s="1"/>
    </row>
    <row r="190" spans="1:13" ht="27" hidden="1" customHeight="1">
      <c r="A190" s="186">
        <v>3</v>
      </c>
      <c r="B190" s="187">
        <v>1</v>
      </c>
      <c r="C190" s="187">
        <v>1</v>
      </c>
      <c r="D190" s="187">
        <v>2</v>
      </c>
      <c r="E190" s="187">
        <v>1</v>
      </c>
      <c r="F190" s="189">
        <v>2</v>
      </c>
      <c r="G190" s="188" t="s">
        <v>117</v>
      </c>
      <c r="H190" s="174">
        <v>161</v>
      </c>
      <c r="I190" s="194">
        <v>0</v>
      </c>
      <c r="J190" s="194">
        <v>0</v>
      </c>
      <c r="K190" s="194">
        <v>0</v>
      </c>
      <c r="L190" s="194">
        <v>0</v>
      </c>
      <c r="M190" s="1"/>
    </row>
    <row r="191" spans="1:13" ht="26.25" hidden="1" customHeight="1">
      <c r="A191" s="181">
        <v>3</v>
      </c>
      <c r="B191" s="179">
        <v>1</v>
      </c>
      <c r="C191" s="179">
        <v>1</v>
      </c>
      <c r="D191" s="179">
        <v>2</v>
      </c>
      <c r="E191" s="179">
        <v>1</v>
      </c>
      <c r="F191" s="182">
        <v>3</v>
      </c>
      <c r="G191" s="180" t="s">
        <v>118</v>
      </c>
      <c r="H191" s="174">
        <v>162</v>
      </c>
      <c r="I191" s="192">
        <v>0</v>
      </c>
      <c r="J191" s="192">
        <v>0</v>
      </c>
      <c r="K191" s="192">
        <v>0</v>
      </c>
      <c r="L191" s="239">
        <v>0</v>
      </c>
      <c r="M191" s="1"/>
    </row>
    <row r="192" spans="1:13" ht="27.75" customHeight="1">
      <c r="A192" s="186">
        <v>3</v>
      </c>
      <c r="B192" s="187">
        <v>1</v>
      </c>
      <c r="C192" s="187">
        <v>1</v>
      </c>
      <c r="D192" s="187">
        <v>3</v>
      </c>
      <c r="E192" s="187"/>
      <c r="F192" s="189"/>
      <c r="G192" s="188" t="s">
        <v>119</v>
      </c>
      <c r="H192" s="174">
        <v>163</v>
      </c>
      <c r="I192" s="175">
        <f>I193</f>
        <v>7000</v>
      </c>
      <c r="J192" s="217">
        <f>J193</f>
        <v>0</v>
      </c>
      <c r="K192" s="176">
        <f>K193</f>
        <v>0</v>
      </c>
      <c r="L192" s="175">
        <f>L193</f>
        <v>0</v>
      </c>
      <c r="M192" s="1"/>
    </row>
    <row r="193" spans="1:13" ht="23.25" customHeight="1">
      <c r="A193" s="186">
        <v>3</v>
      </c>
      <c r="B193" s="187">
        <v>1</v>
      </c>
      <c r="C193" s="187">
        <v>1</v>
      </c>
      <c r="D193" s="187">
        <v>3</v>
      </c>
      <c r="E193" s="187">
        <v>1</v>
      </c>
      <c r="F193" s="189"/>
      <c r="G193" s="188" t="s">
        <v>119</v>
      </c>
      <c r="H193" s="174">
        <v>164</v>
      </c>
      <c r="I193" s="175">
        <f>SUM(I194:I197)</f>
        <v>7000</v>
      </c>
      <c r="J193" s="175">
        <f>SUM(J194:J197)</f>
        <v>0</v>
      </c>
      <c r="K193" s="175">
        <f>SUM(K194:K197)</f>
        <v>0</v>
      </c>
      <c r="L193" s="175">
        <f>SUM(L194:L197)</f>
        <v>0</v>
      </c>
      <c r="M193" s="1"/>
    </row>
    <row r="194" spans="1:13" ht="23.25" hidden="1" customHeight="1">
      <c r="A194" s="186">
        <v>3</v>
      </c>
      <c r="B194" s="187">
        <v>1</v>
      </c>
      <c r="C194" s="187">
        <v>1</v>
      </c>
      <c r="D194" s="187">
        <v>3</v>
      </c>
      <c r="E194" s="187">
        <v>1</v>
      </c>
      <c r="F194" s="189">
        <v>1</v>
      </c>
      <c r="G194" s="188" t="s">
        <v>120</v>
      </c>
      <c r="H194" s="174">
        <v>165</v>
      </c>
      <c r="I194" s="194">
        <v>0</v>
      </c>
      <c r="J194" s="194">
        <v>0</v>
      </c>
      <c r="K194" s="194">
        <v>0</v>
      </c>
      <c r="L194" s="239">
        <v>0</v>
      </c>
      <c r="M194" s="1"/>
    </row>
    <row r="195" spans="1:13" ht="29.25" customHeight="1">
      <c r="A195" s="186">
        <v>3</v>
      </c>
      <c r="B195" s="187">
        <v>1</v>
      </c>
      <c r="C195" s="187">
        <v>1</v>
      </c>
      <c r="D195" s="187">
        <v>3</v>
      </c>
      <c r="E195" s="187">
        <v>1</v>
      </c>
      <c r="F195" s="189">
        <v>2</v>
      </c>
      <c r="G195" s="188" t="s">
        <v>121</v>
      </c>
      <c r="H195" s="174">
        <v>166</v>
      </c>
      <c r="I195" s="192">
        <v>7000</v>
      </c>
      <c r="J195" s="194">
        <v>0</v>
      </c>
      <c r="K195" s="194">
        <v>0</v>
      </c>
      <c r="L195" s="194">
        <v>0</v>
      </c>
      <c r="M195" s="1"/>
    </row>
    <row r="196" spans="1:13" ht="27" hidden="1" customHeight="1">
      <c r="A196" s="186">
        <v>3</v>
      </c>
      <c r="B196" s="187">
        <v>1</v>
      </c>
      <c r="C196" s="187">
        <v>1</v>
      </c>
      <c r="D196" s="187">
        <v>3</v>
      </c>
      <c r="E196" s="187">
        <v>1</v>
      </c>
      <c r="F196" s="189">
        <v>3</v>
      </c>
      <c r="G196" s="190" t="s">
        <v>122</v>
      </c>
      <c r="H196" s="174">
        <v>167</v>
      </c>
      <c r="I196" s="192">
        <v>0</v>
      </c>
      <c r="J196" s="212">
        <v>0</v>
      </c>
      <c r="K196" s="212">
        <v>0</v>
      </c>
      <c r="L196" s="212">
        <v>0</v>
      </c>
      <c r="M196" s="1"/>
    </row>
    <row r="197" spans="1:13" ht="25.5" hidden="1" customHeight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4</v>
      </c>
      <c r="G197" s="300" t="s">
        <v>274</v>
      </c>
      <c r="H197" s="174">
        <v>168</v>
      </c>
      <c r="I197" s="244">
        <v>0</v>
      </c>
      <c r="J197" s="245">
        <v>0</v>
      </c>
      <c r="K197" s="194">
        <v>0</v>
      </c>
      <c r="L197" s="194">
        <v>0</v>
      </c>
      <c r="M197" s="1"/>
    </row>
    <row r="198" spans="1:13" ht="27" hidden="1" customHeight="1">
      <c r="A198" s="200">
        <v>3</v>
      </c>
      <c r="B198" s="201">
        <v>1</v>
      </c>
      <c r="C198" s="201">
        <v>1</v>
      </c>
      <c r="D198" s="201">
        <v>4</v>
      </c>
      <c r="E198" s="201"/>
      <c r="F198" s="203"/>
      <c r="G198" s="202" t="s">
        <v>123</v>
      </c>
      <c r="H198" s="174">
        <v>169</v>
      </c>
      <c r="I198" s="175">
        <f>I199</f>
        <v>0</v>
      </c>
      <c r="J198" s="220">
        <f>J199</f>
        <v>0</v>
      </c>
      <c r="K198" s="184">
        <f>K199</f>
        <v>0</v>
      </c>
      <c r="L198" s="185">
        <f>L199</f>
        <v>0</v>
      </c>
      <c r="M198" s="1"/>
    </row>
    <row r="199" spans="1:13" ht="27.75" hidden="1" customHeight="1">
      <c r="A199" s="186">
        <v>3</v>
      </c>
      <c r="B199" s="187">
        <v>1</v>
      </c>
      <c r="C199" s="187">
        <v>1</v>
      </c>
      <c r="D199" s="187">
        <v>4</v>
      </c>
      <c r="E199" s="187">
        <v>1</v>
      </c>
      <c r="F199" s="189"/>
      <c r="G199" s="202" t="s">
        <v>123</v>
      </c>
      <c r="H199" s="174">
        <v>170</v>
      </c>
      <c r="I199" s="197">
        <f>SUM(I200:I202)</f>
        <v>0</v>
      </c>
      <c r="J199" s="217">
        <f>SUM(J200:J202)</f>
        <v>0</v>
      </c>
      <c r="K199" s="176">
        <f>SUM(K200:K202)</f>
        <v>0</v>
      </c>
      <c r="L199" s="175">
        <f>SUM(L200:L202)</f>
        <v>0</v>
      </c>
      <c r="M199" s="1"/>
    </row>
    <row r="200" spans="1:13" ht="24.75" hidden="1" customHeight="1">
      <c r="A200" s="186">
        <v>3</v>
      </c>
      <c r="B200" s="187">
        <v>1</v>
      </c>
      <c r="C200" s="187">
        <v>1</v>
      </c>
      <c r="D200" s="187">
        <v>4</v>
      </c>
      <c r="E200" s="187">
        <v>1</v>
      </c>
      <c r="F200" s="189">
        <v>1</v>
      </c>
      <c r="G200" s="188" t="s">
        <v>124</v>
      </c>
      <c r="H200" s="174">
        <v>171</v>
      </c>
      <c r="I200" s="194">
        <v>0</v>
      </c>
      <c r="J200" s="194">
        <v>0</v>
      </c>
      <c r="K200" s="194">
        <v>0</v>
      </c>
      <c r="L200" s="239">
        <v>0</v>
      </c>
      <c r="M200" s="1"/>
    </row>
    <row r="201" spans="1:13" ht="25.5" hidden="1" customHeight="1">
      <c r="A201" s="181">
        <v>3</v>
      </c>
      <c r="B201" s="179">
        <v>1</v>
      </c>
      <c r="C201" s="179">
        <v>1</v>
      </c>
      <c r="D201" s="179">
        <v>4</v>
      </c>
      <c r="E201" s="179">
        <v>1</v>
      </c>
      <c r="F201" s="182">
        <v>2</v>
      </c>
      <c r="G201" s="180" t="s">
        <v>390</v>
      </c>
      <c r="H201" s="174">
        <v>172</v>
      </c>
      <c r="I201" s="192">
        <v>0</v>
      </c>
      <c r="J201" s="192">
        <v>0</v>
      </c>
      <c r="K201" s="193">
        <v>0</v>
      </c>
      <c r="L201" s="194">
        <v>0</v>
      </c>
      <c r="M201" s="1"/>
    </row>
    <row r="202" spans="1:13" ht="31.5" hidden="1" customHeight="1">
      <c r="A202" s="186">
        <v>3</v>
      </c>
      <c r="B202" s="187">
        <v>1</v>
      </c>
      <c r="C202" s="187">
        <v>1</v>
      </c>
      <c r="D202" s="187">
        <v>4</v>
      </c>
      <c r="E202" s="187">
        <v>1</v>
      </c>
      <c r="F202" s="189">
        <v>3</v>
      </c>
      <c r="G202" s="188" t="s">
        <v>125</v>
      </c>
      <c r="H202" s="174">
        <v>173</v>
      </c>
      <c r="I202" s="192">
        <v>0</v>
      </c>
      <c r="J202" s="192">
        <v>0</v>
      </c>
      <c r="K202" s="192">
        <v>0</v>
      </c>
      <c r="L202" s="194">
        <v>0</v>
      </c>
      <c r="M202" s="1"/>
    </row>
    <row r="203" spans="1:13" ht="25.5" hidden="1" customHeight="1">
      <c r="A203" s="186">
        <v>3</v>
      </c>
      <c r="B203" s="187">
        <v>1</v>
      </c>
      <c r="C203" s="187">
        <v>1</v>
      </c>
      <c r="D203" s="187">
        <v>5</v>
      </c>
      <c r="E203" s="187"/>
      <c r="F203" s="189"/>
      <c r="G203" s="188" t="s">
        <v>126</v>
      </c>
      <c r="H203" s="174">
        <v>174</v>
      </c>
      <c r="I203" s="175">
        <f t="shared" ref="I203:L204" si="19">I204</f>
        <v>0</v>
      </c>
      <c r="J203" s="217">
        <f t="shared" si="19"/>
        <v>0</v>
      </c>
      <c r="K203" s="176">
        <f t="shared" si="19"/>
        <v>0</v>
      </c>
      <c r="L203" s="175">
        <f t="shared" si="19"/>
        <v>0</v>
      </c>
      <c r="M203" s="1"/>
    </row>
    <row r="204" spans="1:13" ht="26.25" hidden="1" customHeight="1">
      <c r="A204" s="200">
        <v>3</v>
      </c>
      <c r="B204" s="201">
        <v>1</v>
      </c>
      <c r="C204" s="201">
        <v>1</v>
      </c>
      <c r="D204" s="201">
        <v>5</v>
      </c>
      <c r="E204" s="201">
        <v>1</v>
      </c>
      <c r="F204" s="203"/>
      <c r="G204" s="188" t="s">
        <v>126</v>
      </c>
      <c r="H204" s="174">
        <v>175</v>
      </c>
      <c r="I204" s="176">
        <f t="shared" si="19"/>
        <v>0</v>
      </c>
      <c r="J204" s="176">
        <f t="shared" si="19"/>
        <v>0</v>
      </c>
      <c r="K204" s="176">
        <f t="shared" si="19"/>
        <v>0</v>
      </c>
      <c r="L204" s="176">
        <f t="shared" si="19"/>
        <v>0</v>
      </c>
      <c r="M204" s="1"/>
    </row>
    <row r="205" spans="1:13" ht="27" hidden="1" customHeight="1">
      <c r="A205" s="186">
        <v>3</v>
      </c>
      <c r="B205" s="187">
        <v>1</v>
      </c>
      <c r="C205" s="187">
        <v>1</v>
      </c>
      <c r="D205" s="187">
        <v>5</v>
      </c>
      <c r="E205" s="187">
        <v>1</v>
      </c>
      <c r="F205" s="189">
        <v>1</v>
      </c>
      <c r="G205" s="188" t="s">
        <v>126</v>
      </c>
      <c r="H205" s="174">
        <v>176</v>
      </c>
      <c r="I205" s="192">
        <v>0</v>
      </c>
      <c r="J205" s="194">
        <v>0</v>
      </c>
      <c r="K205" s="194">
        <v>0</v>
      </c>
      <c r="L205" s="194">
        <v>0</v>
      </c>
      <c r="M205" s="1"/>
    </row>
    <row r="206" spans="1:13" ht="26.25" hidden="1" customHeight="1">
      <c r="A206" s="200">
        <v>3</v>
      </c>
      <c r="B206" s="201">
        <v>1</v>
      </c>
      <c r="C206" s="201">
        <v>2</v>
      </c>
      <c r="D206" s="201"/>
      <c r="E206" s="201"/>
      <c r="F206" s="203"/>
      <c r="G206" s="202" t="s">
        <v>127</v>
      </c>
      <c r="H206" s="174">
        <v>177</v>
      </c>
      <c r="I206" s="175">
        <f t="shared" ref="I206:L207" si="20">I207</f>
        <v>0</v>
      </c>
      <c r="J206" s="220">
        <f t="shared" si="20"/>
        <v>0</v>
      </c>
      <c r="K206" s="184">
        <f t="shared" si="20"/>
        <v>0</v>
      </c>
      <c r="L206" s="185">
        <f t="shared" si="20"/>
        <v>0</v>
      </c>
      <c r="M206" s="1"/>
    </row>
    <row r="207" spans="1:13" ht="25.5" hidden="1" customHeight="1">
      <c r="A207" s="186">
        <v>3</v>
      </c>
      <c r="B207" s="187">
        <v>1</v>
      </c>
      <c r="C207" s="187">
        <v>2</v>
      </c>
      <c r="D207" s="187">
        <v>1</v>
      </c>
      <c r="E207" s="187"/>
      <c r="F207" s="189"/>
      <c r="G207" s="202" t="s">
        <v>127</v>
      </c>
      <c r="H207" s="174">
        <v>178</v>
      </c>
      <c r="I207" s="197">
        <f t="shared" si="20"/>
        <v>0</v>
      </c>
      <c r="J207" s="217">
        <f t="shared" si="20"/>
        <v>0</v>
      </c>
      <c r="K207" s="176">
        <f t="shared" si="20"/>
        <v>0</v>
      </c>
      <c r="L207" s="175">
        <f t="shared" si="20"/>
        <v>0</v>
      </c>
      <c r="M207" s="1"/>
    </row>
    <row r="208" spans="1:13" ht="26.25" hidden="1" customHeight="1">
      <c r="A208" s="181">
        <v>3</v>
      </c>
      <c r="B208" s="179">
        <v>1</v>
      </c>
      <c r="C208" s="179">
        <v>2</v>
      </c>
      <c r="D208" s="179">
        <v>1</v>
      </c>
      <c r="E208" s="179">
        <v>1</v>
      </c>
      <c r="F208" s="182"/>
      <c r="G208" s="202" t="s">
        <v>127</v>
      </c>
      <c r="H208" s="174">
        <v>179</v>
      </c>
      <c r="I208" s="175">
        <f>SUM(I209:I212)</f>
        <v>0</v>
      </c>
      <c r="J208" s="219">
        <f>SUM(J209:J212)</f>
        <v>0</v>
      </c>
      <c r="K208" s="198">
        <f>SUM(K209:K212)</f>
        <v>0</v>
      </c>
      <c r="L208" s="197">
        <f>SUM(L209:L212)</f>
        <v>0</v>
      </c>
      <c r="M208" s="1"/>
    </row>
    <row r="209" spans="1:16" ht="41.25" hidden="1" customHeight="1">
      <c r="A209" s="186">
        <v>3</v>
      </c>
      <c r="B209" s="187">
        <v>1</v>
      </c>
      <c r="C209" s="187">
        <v>2</v>
      </c>
      <c r="D209" s="187">
        <v>1</v>
      </c>
      <c r="E209" s="187">
        <v>1</v>
      </c>
      <c r="F209" s="189">
        <v>2</v>
      </c>
      <c r="G209" s="188" t="s">
        <v>391</v>
      </c>
      <c r="H209" s="174">
        <v>180</v>
      </c>
      <c r="I209" s="194">
        <v>0</v>
      </c>
      <c r="J209" s="194">
        <v>0</v>
      </c>
      <c r="K209" s="194">
        <v>0</v>
      </c>
      <c r="L209" s="194">
        <v>0</v>
      </c>
      <c r="M209" s="1"/>
    </row>
    <row r="210" spans="1:16" ht="26.25" hidden="1" customHeight="1">
      <c r="A210" s="186">
        <v>3</v>
      </c>
      <c r="B210" s="187">
        <v>1</v>
      </c>
      <c r="C210" s="187">
        <v>2</v>
      </c>
      <c r="D210" s="186">
        <v>1</v>
      </c>
      <c r="E210" s="187">
        <v>1</v>
      </c>
      <c r="F210" s="189">
        <v>3</v>
      </c>
      <c r="G210" s="188" t="s">
        <v>128</v>
      </c>
      <c r="H210" s="174">
        <v>181</v>
      </c>
      <c r="I210" s="194">
        <v>0</v>
      </c>
      <c r="J210" s="194">
        <v>0</v>
      </c>
      <c r="K210" s="194">
        <v>0</v>
      </c>
      <c r="L210" s="194">
        <v>0</v>
      </c>
      <c r="M210" s="1"/>
    </row>
    <row r="211" spans="1:16" ht="27.75" hidden="1" customHeight="1">
      <c r="A211" s="186">
        <v>3</v>
      </c>
      <c r="B211" s="187">
        <v>1</v>
      </c>
      <c r="C211" s="187">
        <v>2</v>
      </c>
      <c r="D211" s="186">
        <v>1</v>
      </c>
      <c r="E211" s="187">
        <v>1</v>
      </c>
      <c r="F211" s="189">
        <v>4</v>
      </c>
      <c r="G211" s="188" t="s">
        <v>129</v>
      </c>
      <c r="H211" s="174">
        <v>182</v>
      </c>
      <c r="I211" s="194">
        <v>0</v>
      </c>
      <c r="J211" s="194">
        <v>0</v>
      </c>
      <c r="K211" s="194">
        <v>0</v>
      </c>
      <c r="L211" s="194">
        <v>0</v>
      </c>
      <c r="M211" s="1"/>
    </row>
    <row r="212" spans="1:16" ht="27" hidden="1" customHeight="1">
      <c r="A212" s="200">
        <v>3</v>
      </c>
      <c r="B212" s="209">
        <v>1</v>
      </c>
      <c r="C212" s="209">
        <v>2</v>
      </c>
      <c r="D212" s="208">
        <v>1</v>
      </c>
      <c r="E212" s="209">
        <v>1</v>
      </c>
      <c r="F212" s="210">
        <v>5</v>
      </c>
      <c r="G212" s="211" t="s">
        <v>130</v>
      </c>
      <c r="H212" s="174">
        <v>183</v>
      </c>
      <c r="I212" s="194">
        <v>0</v>
      </c>
      <c r="J212" s="194">
        <v>0</v>
      </c>
      <c r="K212" s="194">
        <v>0</v>
      </c>
      <c r="L212" s="239">
        <v>0</v>
      </c>
      <c r="M212" s="1"/>
    </row>
    <row r="213" spans="1:16" ht="29.25" hidden="1" customHeight="1">
      <c r="A213" s="186">
        <v>3</v>
      </c>
      <c r="B213" s="187">
        <v>1</v>
      </c>
      <c r="C213" s="187">
        <v>3</v>
      </c>
      <c r="D213" s="186"/>
      <c r="E213" s="187"/>
      <c r="F213" s="189"/>
      <c r="G213" s="188" t="s">
        <v>131</v>
      </c>
      <c r="H213" s="174">
        <v>184</v>
      </c>
      <c r="I213" s="175">
        <f>SUM(I214+I217)</f>
        <v>0</v>
      </c>
      <c r="J213" s="217">
        <f>SUM(J214+J217)</f>
        <v>0</v>
      </c>
      <c r="K213" s="176">
        <f>SUM(K214+K217)</f>
        <v>0</v>
      </c>
      <c r="L213" s="175">
        <f>SUM(L214+L217)</f>
        <v>0</v>
      </c>
      <c r="M213" s="1"/>
    </row>
    <row r="214" spans="1:16" ht="27.75" hidden="1" customHeight="1">
      <c r="A214" s="181">
        <v>3</v>
      </c>
      <c r="B214" s="179">
        <v>1</v>
      </c>
      <c r="C214" s="179">
        <v>3</v>
      </c>
      <c r="D214" s="181">
        <v>1</v>
      </c>
      <c r="E214" s="186"/>
      <c r="F214" s="182"/>
      <c r="G214" s="180" t="s">
        <v>132</v>
      </c>
      <c r="H214" s="174">
        <v>185</v>
      </c>
      <c r="I214" s="197">
        <f t="shared" ref="I214:L215" si="21">I215</f>
        <v>0</v>
      </c>
      <c r="J214" s="219">
        <f t="shared" si="21"/>
        <v>0</v>
      </c>
      <c r="K214" s="198">
        <f t="shared" si="21"/>
        <v>0</v>
      </c>
      <c r="L214" s="197">
        <f t="shared" si="21"/>
        <v>0</v>
      </c>
      <c r="M214" s="1"/>
    </row>
    <row r="215" spans="1:16" ht="30.75" hidden="1" customHeight="1">
      <c r="A215" s="186">
        <v>3</v>
      </c>
      <c r="B215" s="187">
        <v>1</v>
      </c>
      <c r="C215" s="187">
        <v>3</v>
      </c>
      <c r="D215" s="186">
        <v>1</v>
      </c>
      <c r="E215" s="186">
        <v>1</v>
      </c>
      <c r="F215" s="189"/>
      <c r="G215" s="180" t="s">
        <v>132</v>
      </c>
      <c r="H215" s="174">
        <v>186</v>
      </c>
      <c r="I215" s="175">
        <f t="shared" si="21"/>
        <v>0</v>
      </c>
      <c r="J215" s="217">
        <f t="shared" si="21"/>
        <v>0</v>
      </c>
      <c r="K215" s="176">
        <f t="shared" si="21"/>
        <v>0</v>
      </c>
      <c r="L215" s="175">
        <f t="shared" si="21"/>
        <v>0</v>
      </c>
      <c r="M215" s="1"/>
    </row>
    <row r="216" spans="1:16" ht="27.75" hidden="1" customHeight="1">
      <c r="A216" s="186">
        <v>3</v>
      </c>
      <c r="B216" s="188">
        <v>1</v>
      </c>
      <c r="C216" s="186">
        <v>3</v>
      </c>
      <c r="D216" s="187">
        <v>1</v>
      </c>
      <c r="E216" s="187">
        <v>1</v>
      </c>
      <c r="F216" s="189">
        <v>1</v>
      </c>
      <c r="G216" s="180" t="s">
        <v>132</v>
      </c>
      <c r="H216" s="174">
        <v>187</v>
      </c>
      <c r="I216" s="239">
        <v>0</v>
      </c>
      <c r="J216" s="239">
        <v>0</v>
      </c>
      <c r="K216" s="239">
        <v>0</v>
      </c>
      <c r="L216" s="239">
        <v>0</v>
      </c>
      <c r="M216" s="1"/>
    </row>
    <row r="217" spans="1:16" ht="30.75" hidden="1" customHeight="1">
      <c r="A217" s="186">
        <v>3</v>
      </c>
      <c r="B217" s="188">
        <v>1</v>
      </c>
      <c r="C217" s="186">
        <v>3</v>
      </c>
      <c r="D217" s="187">
        <v>2</v>
      </c>
      <c r="E217" s="187"/>
      <c r="F217" s="189"/>
      <c r="G217" s="188" t="s">
        <v>133</v>
      </c>
      <c r="H217" s="174">
        <v>188</v>
      </c>
      <c r="I217" s="175">
        <f>I218</f>
        <v>0</v>
      </c>
      <c r="J217" s="217">
        <f>J218</f>
        <v>0</v>
      </c>
      <c r="K217" s="176">
        <f>K218</f>
        <v>0</v>
      </c>
      <c r="L217" s="175">
        <f>L218</f>
        <v>0</v>
      </c>
      <c r="M217" s="1"/>
    </row>
    <row r="218" spans="1:16" ht="27" hidden="1" customHeight="1">
      <c r="A218" s="181">
        <v>3</v>
      </c>
      <c r="B218" s="180">
        <v>1</v>
      </c>
      <c r="C218" s="181">
        <v>3</v>
      </c>
      <c r="D218" s="179">
        <v>2</v>
      </c>
      <c r="E218" s="179">
        <v>1</v>
      </c>
      <c r="F218" s="182"/>
      <c r="G218" s="188" t="s">
        <v>133</v>
      </c>
      <c r="H218" s="174">
        <v>189</v>
      </c>
      <c r="I218" s="175">
        <f t="shared" ref="I218:P218" si="22">SUM(I219:I224)</f>
        <v>0</v>
      </c>
      <c r="J218" s="175">
        <f t="shared" si="22"/>
        <v>0</v>
      </c>
      <c r="K218" s="175">
        <f t="shared" si="22"/>
        <v>0</v>
      </c>
      <c r="L218" s="175">
        <f t="shared" si="22"/>
        <v>0</v>
      </c>
      <c r="M218" s="246">
        <f t="shared" si="22"/>
        <v>0</v>
      </c>
      <c r="N218" s="246">
        <f t="shared" si="22"/>
        <v>0</v>
      </c>
      <c r="O218" s="246">
        <f t="shared" si="22"/>
        <v>0</v>
      </c>
      <c r="P218" s="246">
        <f t="shared" si="22"/>
        <v>0</v>
      </c>
    </row>
    <row r="219" spans="1:16" ht="24.75" hidden="1" customHeight="1">
      <c r="A219" s="186">
        <v>3</v>
      </c>
      <c r="B219" s="188">
        <v>1</v>
      </c>
      <c r="C219" s="186">
        <v>3</v>
      </c>
      <c r="D219" s="187">
        <v>2</v>
      </c>
      <c r="E219" s="187">
        <v>1</v>
      </c>
      <c r="F219" s="189">
        <v>1</v>
      </c>
      <c r="G219" s="188" t="s">
        <v>134</v>
      </c>
      <c r="H219" s="174">
        <v>190</v>
      </c>
      <c r="I219" s="194">
        <v>0</v>
      </c>
      <c r="J219" s="194">
        <v>0</v>
      </c>
      <c r="K219" s="194">
        <v>0</v>
      </c>
      <c r="L219" s="239">
        <v>0</v>
      </c>
      <c r="M219" s="1"/>
    </row>
    <row r="220" spans="1:16" ht="26.25" hidden="1" customHeight="1">
      <c r="A220" s="186">
        <v>3</v>
      </c>
      <c r="B220" s="188">
        <v>1</v>
      </c>
      <c r="C220" s="186">
        <v>3</v>
      </c>
      <c r="D220" s="187">
        <v>2</v>
      </c>
      <c r="E220" s="187">
        <v>1</v>
      </c>
      <c r="F220" s="189">
        <v>2</v>
      </c>
      <c r="G220" s="188" t="s">
        <v>135</v>
      </c>
      <c r="H220" s="174">
        <v>191</v>
      </c>
      <c r="I220" s="194">
        <v>0</v>
      </c>
      <c r="J220" s="194">
        <v>0</v>
      </c>
      <c r="K220" s="194">
        <v>0</v>
      </c>
      <c r="L220" s="194">
        <v>0</v>
      </c>
      <c r="M220" s="1"/>
    </row>
    <row r="221" spans="1:16" ht="26.25" hidden="1" customHeight="1">
      <c r="A221" s="186">
        <v>3</v>
      </c>
      <c r="B221" s="188">
        <v>1</v>
      </c>
      <c r="C221" s="186">
        <v>3</v>
      </c>
      <c r="D221" s="187">
        <v>2</v>
      </c>
      <c r="E221" s="187">
        <v>1</v>
      </c>
      <c r="F221" s="189">
        <v>3</v>
      </c>
      <c r="G221" s="188" t="s">
        <v>136</v>
      </c>
      <c r="H221" s="174">
        <v>192</v>
      </c>
      <c r="I221" s="194">
        <v>0</v>
      </c>
      <c r="J221" s="194">
        <v>0</v>
      </c>
      <c r="K221" s="194">
        <v>0</v>
      </c>
      <c r="L221" s="194">
        <v>0</v>
      </c>
      <c r="M221" s="1"/>
    </row>
    <row r="222" spans="1:16" ht="27.75" hidden="1" customHeight="1">
      <c r="A222" s="186">
        <v>3</v>
      </c>
      <c r="B222" s="188">
        <v>1</v>
      </c>
      <c r="C222" s="186">
        <v>3</v>
      </c>
      <c r="D222" s="187">
        <v>2</v>
      </c>
      <c r="E222" s="187">
        <v>1</v>
      </c>
      <c r="F222" s="189">
        <v>4</v>
      </c>
      <c r="G222" s="188" t="s">
        <v>392</v>
      </c>
      <c r="H222" s="174">
        <v>193</v>
      </c>
      <c r="I222" s="194">
        <v>0</v>
      </c>
      <c r="J222" s="194">
        <v>0</v>
      </c>
      <c r="K222" s="194">
        <v>0</v>
      </c>
      <c r="L222" s="239">
        <v>0</v>
      </c>
      <c r="M222" s="1"/>
    </row>
    <row r="223" spans="1:16" ht="29.25" hidden="1" customHeight="1">
      <c r="A223" s="186">
        <v>3</v>
      </c>
      <c r="B223" s="188">
        <v>1</v>
      </c>
      <c r="C223" s="186">
        <v>3</v>
      </c>
      <c r="D223" s="187">
        <v>2</v>
      </c>
      <c r="E223" s="187">
        <v>1</v>
      </c>
      <c r="F223" s="189">
        <v>5</v>
      </c>
      <c r="G223" s="180" t="s">
        <v>137</v>
      </c>
      <c r="H223" s="174">
        <v>194</v>
      </c>
      <c r="I223" s="194">
        <v>0</v>
      </c>
      <c r="J223" s="194">
        <v>0</v>
      </c>
      <c r="K223" s="194">
        <v>0</v>
      </c>
      <c r="L223" s="194">
        <v>0</v>
      </c>
      <c r="M223" s="1"/>
    </row>
    <row r="224" spans="1:16" ht="25.5" hidden="1" customHeight="1">
      <c r="A224" s="186">
        <v>3</v>
      </c>
      <c r="B224" s="188">
        <v>1</v>
      </c>
      <c r="C224" s="186">
        <v>3</v>
      </c>
      <c r="D224" s="187">
        <v>2</v>
      </c>
      <c r="E224" s="187">
        <v>1</v>
      </c>
      <c r="F224" s="189">
        <v>6</v>
      </c>
      <c r="G224" s="180" t="s">
        <v>133</v>
      </c>
      <c r="H224" s="174">
        <v>195</v>
      </c>
      <c r="I224" s="194">
        <v>0</v>
      </c>
      <c r="J224" s="194">
        <v>0</v>
      </c>
      <c r="K224" s="194">
        <v>0</v>
      </c>
      <c r="L224" s="239">
        <v>0</v>
      </c>
      <c r="M224" s="1"/>
    </row>
    <row r="225" spans="1:13" ht="27" hidden="1" customHeight="1">
      <c r="A225" s="181">
        <v>3</v>
      </c>
      <c r="B225" s="179">
        <v>1</v>
      </c>
      <c r="C225" s="179">
        <v>4</v>
      </c>
      <c r="D225" s="179"/>
      <c r="E225" s="179"/>
      <c r="F225" s="182"/>
      <c r="G225" s="180" t="s">
        <v>138</v>
      </c>
      <c r="H225" s="174">
        <v>196</v>
      </c>
      <c r="I225" s="197">
        <f t="shared" ref="I225:L227" si="23">I226</f>
        <v>0</v>
      </c>
      <c r="J225" s="219">
        <f t="shared" si="23"/>
        <v>0</v>
      </c>
      <c r="K225" s="198">
        <f t="shared" si="23"/>
        <v>0</v>
      </c>
      <c r="L225" s="198">
        <f t="shared" si="23"/>
        <v>0</v>
      </c>
      <c r="M225" s="1"/>
    </row>
    <row r="226" spans="1:13" ht="27" hidden="1" customHeight="1">
      <c r="A226" s="200">
        <v>3</v>
      </c>
      <c r="B226" s="209">
        <v>1</v>
      </c>
      <c r="C226" s="209">
        <v>4</v>
      </c>
      <c r="D226" s="209">
        <v>1</v>
      </c>
      <c r="E226" s="209"/>
      <c r="F226" s="210"/>
      <c r="G226" s="180" t="s">
        <v>138</v>
      </c>
      <c r="H226" s="174">
        <v>197</v>
      </c>
      <c r="I226" s="204">
        <f t="shared" si="23"/>
        <v>0</v>
      </c>
      <c r="J226" s="231">
        <f t="shared" si="23"/>
        <v>0</v>
      </c>
      <c r="K226" s="205">
        <f t="shared" si="23"/>
        <v>0</v>
      </c>
      <c r="L226" s="205">
        <f t="shared" si="23"/>
        <v>0</v>
      </c>
      <c r="M226" s="1"/>
    </row>
    <row r="227" spans="1:13" ht="27.75" hidden="1" customHeight="1">
      <c r="A227" s="186">
        <v>3</v>
      </c>
      <c r="B227" s="187">
        <v>1</v>
      </c>
      <c r="C227" s="187">
        <v>4</v>
      </c>
      <c r="D227" s="187">
        <v>1</v>
      </c>
      <c r="E227" s="187">
        <v>1</v>
      </c>
      <c r="F227" s="189"/>
      <c r="G227" s="180" t="s">
        <v>139</v>
      </c>
      <c r="H227" s="174">
        <v>198</v>
      </c>
      <c r="I227" s="175">
        <f t="shared" si="23"/>
        <v>0</v>
      </c>
      <c r="J227" s="217">
        <f t="shared" si="23"/>
        <v>0</v>
      </c>
      <c r="K227" s="176">
        <f t="shared" si="23"/>
        <v>0</v>
      </c>
      <c r="L227" s="176">
        <f t="shared" si="23"/>
        <v>0</v>
      </c>
      <c r="M227" s="1"/>
    </row>
    <row r="228" spans="1:13" ht="27" hidden="1" customHeight="1">
      <c r="A228" s="190">
        <v>3</v>
      </c>
      <c r="B228" s="186">
        <v>1</v>
      </c>
      <c r="C228" s="187">
        <v>4</v>
      </c>
      <c r="D228" s="187">
        <v>1</v>
      </c>
      <c r="E228" s="187">
        <v>1</v>
      </c>
      <c r="F228" s="189">
        <v>1</v>
      </c>
      <c r="G228" s="180" t="s">
        <v>139</v>
      </c>
      <c r="H228" s="174">
        <v>199</v>
      </c>
      <c r="I228" s="194">
        <v>0</v>
      </c>
      <c r="J228" s="194">
        <v>0</v>
      </c>
      <c r="K228" s="194">
        <v>0</v>
      </c>
      <c r="L228" s="194">
        <v>0</v>
      </c>
      <c r="M228" s="1"/>
    </row>
    <row r="229" spans="1:13" ht="26.25" hidden="1" customHeight="1">
      <c r="A229" s="190">
        <v>3</v>
      </c>
      <c r="B229" s="187">
        <v>1</v>
      </c>
      <c r="C229" s="187">
        <v>5</v>
      </c>
      <c r="D229" s="187"/>
      <c r="E229" s="187"/>
      <c r="F229" s="189"/>
      <c r="G229" s="188" t="s">
        <v>393</v>
      </c>
      <c r="H229" s="174">
        <v>200</v>
      </c>
      <c r="I229" s="175">
        <f t="shared" ref="I229:L230" si="24">I230</f>
        <v>0</v>
      </c>
      <c r="J229" s="175">
        <f t="shared" si="24"/>
        <v>0</v>
      </c>
      <c r="K229" s="175">
        <f t="shared" si="24"/>
        <v>0</v>
      </c>
      <c r="L229" s="175">
        <f t="shared" si="24"/>
        <v>0</v>
      </c>
      <c r="M229" s="1"/>
    </row>
    <row r="230" spans="1:13" ht="30" hidden="1" customHeight="1">
      <c r="A230" s="190">
        <v>3</v>
      </c>
      <c r="B230" s="187">
        <v>1</v>
      </c>
      <c r="C230" s="187">
        <v>5</v>
      </c>
      <c r="D230" s="187">
        <v>1</v>
      </c>
      <c r="E230" s="187"/>
      <c r="F230" s="189"/>
      <c r="G230" s="188" t="s">
        <v>393</v>
      </c>
      <c r="H230" s="174">
        <v>201</v>
      </c>
      <c r="I230" s="175">
        <f t="shared" si="24"/>
        <v>0</v>
      </c>
      <c r="J230" s="175">
        <f t="shared" si="24"/>
        <v>0</v>
      </c>
      <c r="K230" s="175">
        <f t="shared" si="24"/>
        <v>0</v>
      </c>
      <c r="L230" s="175">
        <f t="shared" si="24"/>
        <v>0</v>
      </c>
      <c r="M230" s="1"/>
    </row>
    <row r="231" spans="1:13" ht="27" hidden="1" customHeight="1">
      <c r="A231" s="190">
        <v>3</v>
      </c>
      <c r="B231" s="187">
        <v>1</v>
      </c>
      <c r="C231" s="187">
        <v>5</v>
      </c>
      <c r="D231" s="187">
        <v>1</v>
      </c>
      <c r="E231" s="187">
        <v>1</v>
      </c>
      <c r="F231" s="189"/>
      <c r="G231" s="188" t="s">
        <v>393</v>
      </c>
      <c r="H231" s="174">
        <v>202</v>
      </c>
      <c r="I231" s="175">
        <f>SUM(I232:I234)</f>
        <v>0</v>
      </c>
      <c r="J231" s="175">
        <f>SUM(J232:J234)</f>
        <v>0</v>
      </c>
      <c r="K231" s="175">
        <f>SUM(K232:K234)</f>
        <v>0</v>
      </c>
      <c r="L231" s="175">
        <f>SUM(L232:L234)</f>
        <v>0</v>
      </c>
      <c r="M231" s="1"/>
    </row>
    <row r="232" spans="1:13" ht="31.5" hidden="1" customHeight="1">
      <c r="A232" s="190">
        <v>3</v>
      </c>
      <c r="B232" s="187">
        <v>1</v>
      </c>
      <c r="C232" s="187">
        <v>5</v>
      </c>
      <c r="D232" s="187">
        <v>1</v>
      </c>
      <c r="E232" s="187">
        <v>1</v>
      </c>
      <c r="F232" s="189">
        <v>1</v>
      </c>
      <c r="G232" s="241" t="s">
        <v>140</v>
      </c>
      <c r="H232" s="174">
        <v>203</v>
      </c>
      <c r="I232" s="194">
        <v>0</v>
      </c>
      <c r="J232" s="194">
        <v>0</v>
      </c>
      <c r="K232" s="194">
        <v>0</v>
      </c>
      <c r="L232" s="194">
        <v>0</v>
      </c>
      <c r="M232" s="1"/>
    </row>
    <row r="233" spans="1:13" ht="25.5" hidden="1" customHeight="1">
      <c r="A233" s="190">
        <v>3</v>
      </c>
      <c r="B233" s="187">
        <v>1</v>
      </c>
      <c r="C233" s="187">
        <v>5</v>
      </c>
      <c r="D233" s="187">
        <v>1</v>
      </c>
      <c r="E233" s="187">
        <v>1</v>
      </c>
      <c r="F233" s="189">
        <v>2</v>
      </c>
      <c r="G233" s="241" t="s">
        <v>141</v>
      </c>
      <c r="H233" s="174">
        <v>204</v>
      </c>
      <c r="I233" s="194">
        <v>0</v>
      </c>
      <c r="J233" s="194">
        <v>0</v>
      </c>
      <c r="K233" s="194">
        <v>0</v>
      </c>
      <c r="L233" s="194">
        <v>0</v>
      </c>
      <c r="M233" s="1"/>
    </row>
    <row r="234" spans="1:13" ht="28.5" hidden="1" customHeight="1">
      <c r="A234" s="190">
        <v>3</v>
      </c>
      <c r="B234" s="187">
        <v>1</v>
      </c>
      <c r="C234" s="187">
        <v>5</v>
      </c>
      <c r="D234" s="187">
        <v>1</v>
      </c>
      <c r="E234" s="187">
        <v>1</v>
      </c>
      <c r="F234" s="189">
        <v>3</v>
      </c>
      <c r="G234" s="241" t="s">
        <v>142</v>
      </c>
      <c r="H234" s="174">
        <v>205</v>
      </c>
      <c r="I234" s="194">
        <v>0</v>
      </c>
      <c r="J234" s="194">
        <v>0</v>
      </c>
      <c r="K234" s="194">
        <v>0</v>
      </c>
      <c r="L234" s="194">
        <v>0</v>
      </c>
      <c r="M234" s="1"/>
    </row>
    <row r="235" spans="1:13" ht="41.25" hidden="1" customHeight="1">
      <c r="A235" s="170">
        <v>3</v>
      </c>
      <c r="B235" s="171">
        <v>2</v>
      </c>
      <c r="C235" s="171"/>
      <c r="D235" s="171"/>
      <c r="E235" s="171"/>
      <c r="F235" s="173"/>
      <c r="G235" s="172" t="s">
        <v>394</v>
      </c>
      <c r="H235" s="174">
        <v>206</v>
      </c>
      <c r="I235" s="175">
        <f>SUM(I236+I268)</f>
        <v>0</v>
      </c>
      <c r="J235" s="217">
        <f>SUM(J236+J268)</f>
        <v>0</v>
      </c>
      <c r="K235" s="176">
        <f>SUM(K236+K268)</f>
        <v>0</v>
      </c>
      <c r="L235" s="176">
        <f>SUM(L236+L268)</f>
        <v>0</v>
      </c>
      <c r="M235" s="1"/>
    </row>
    <row r="236" spans="1:13" ht="26.25" hidden="1" customHeight="1">
      <c r="A236" s="200">
        <v>3</v>
      </c>
      <c r="B236" s="208">
        <v>2</v>
      </c>
      <c r="C236" s="209">
        <v>1</v>
      </c>
      <c r="D236" s="209"/>
      <c r="E236" s="209"/>
      <c r="F236" s="210"/>
      <c r="G236" s="211" t="s">
        <v>347</v>
      </c>
      <c r="H236" s="174">
        <v>207</v>
      </c>
      <c r="I236" s="204">
        <f>SUM(I237+I246+I250+I254+I258+I261+I264)</f>
        <v>0</v>
      </c>
      <c r="J236" s="231">
        <f>SUM(J237+J246+J250+J254+J258+J261+J264)</f>
        <v>0</v>
      </c>
      <c r="K236" s="205">
        <f>SUM(K237+K246+K250+K254+K258+K261+K264)</f>
        <v>0</v>
      </c>
      <c r="L236" s="205">
        <f>SUM(L237+L246+L250+L254+L258+L261+L264)</f>
        <v>0</v>
      </c>
      <c r="M236" s="1"/>
    </row>
    <row r="237" spans="1:13" ht="30" hidden="1" customHeight="1">
      <c r="A237" s="186">
        <v>3</v>
      </c>
      <c r="B237" s="187">
        <v>2</v>
      </c>
      <c r="C237" s="187">
        <v>1</v>
      </c>
      <c r="D237" s="187">
        <v>1</v>
      </c>
      <c r="E237" s="187"/>
      <c r="F237" s="189"/>
      <c r="G237" s="188" t="s">
        <v>143</v>
      </c>
      <c r="H237" s="174">
        <v>208</v>
      </c>
      <c r="I237" s="204">
        <f>I238</f>
        <v>0</v>
      </c>
      <c r="J237" s="204">
        <f>J238</f>
        <v>0</v>
      </c>
      <c r="K237" s="204">
        <f>K238</f>
        <v>0</v>
      </c>
      <c r="L237" s="204">
        <f>L238</f>
        <v>0</v>
      </c>
      <c r="M237" s="1"/>
    </row>
    <row r="238" spans="1:13" ht="27" hidden="1" customHeight="1">
      <c r="A238" s="186">
        <v>3</v>
      </c>
      <c r="B238" s="186">
        <v>2</v>
      </c>
      <c r="C238" s="187">
        <v>1</v>
      </c>
      <c r="D238" s="187">
        <v>1</v>
      </c>
      <c r="E238" s="187">
        <v>1</v>
      </c>
      <c r="F238" s="189"/>
      <c r="G238" s="188" t="s">
        <v>144</v>
      </c>
      <c r="H238" s="174">
        <v>209</v>
      </c>
      <c r="I238" s="175">
        <f>SUM(I239:I239)</f>
        <v>0</v>
      </c>
      <c r="J238" s="217">
        <f>SUM(J239:J239)</f>
        <v>0</v>
      </c>
      <c r="K238" s="176">
        <f>SUM(K239:K239)</f>
        <v>0</v>
      </c>
      <c r="L238" s="176">
        <f>SUM(L239:L239)</f>
        <v>0</v>
      </c>
      <c r="M238" s="1"/>
    </row>
    <row r="239" spans="1:13" ht="25.5" hidden="1" customHeight="1">
      <c r="A239" s="200">
        <v>3</v>
      </c>
      <c r="B239" s="200">
        <v>2</v>
      </c>
      <c r="C239" s="209">
        <v>1</v>
      </c>
      <c r="D239" s="209">
        <v>1</v>
      </c>
      <c r="E239" s="209">
        <v>1</v>
      </c>
      <c r="F239" s="210">
        <v>1</v>
      </c>
      <c r="G239" s="211" t="s">
        <v>144</v>
      </c>
      <c r="H239" s="174">
        <v>210</v>
      </c>
      <c r="I239" s="194">
        <v>0</v>
      </c>
      <c r="J239" s="194">
        <v>0</v>
      </c>
      <c r="K239" s="194">
        <v>0</v>
      </c>
      <c r="L239" s="194">
        <v>0</v>
      </c>
      <c r="M239" s="1"/>
    </row>
    <row r="240" spans="1:13" ht="25.5" hidden="1" customHeight="1">
      <c r="A240" s="200">
        <v>3</v>
      </c>
      <c r="B240" s="209">
        <v>2</v>
      </c>
      <c r="C240" s="209">
        <v>1</v>
      </c>
      <c r="D240" s="209">
        <v>1</v>
      </c>
      <c r="E240" s="209">
        <v>2</v>
      </c>
      <c r="F240" s="210"/>
      <c r="G240" s="211" t="s">
        <v>145</v>
      </c>
      <c r="H240" s="174">
        <v>211</v>
      </c>
      <c r="I240" s="175">
        <f>SUM(I241:I242)</f>
        <v>0</v>
      </c>
      <c r="J240" s="175">
        <f>SUM(J241:J242)</f>
        <v>0</v>
      </c>
      <c r="K240" s="175">
        <f>SUM(K241:K242)</f>
        <v>0</v>
      </c>
      <c r="L240" s="175">
        <f>SUM(L241:L242)</f>
        <v>0</v>
      </c>
      <c r="M240" s="1"/>
    </row>
    <row r="241" spans="1:13" ht="24.75" hidden="1" customHeight="1">
      <c r="A241" s="200">
        <v>3</v>
      </c>
      <c r="B241" s="209">
        <v>2</v>
      </c>
      <c r="C241" s="209">
        <v>1</v>
      </c>
      <c r="D241" s="209">
        <v>1</v>
      </c>
      <c r="E241" s="209">
        <v>2</v>
      </c>
      <c r="F241" s="210">
        <v>1</v>
      </c>
      <c r="G241" s="211" t="s">
        <v>146</v>
      </c>
      <c r="H241" s="174">
        <v>212</v>
      </c>
      <c r="I241" s="194">
        <v>0</v>
      </c>
      <c r="J241" s="194">
        <v>0</v>
      </c>
      <c r="K241" s="194">
        <v>0</v>
      </c>
      <c r="L241" s="194">
        <v>0</v>
      </c>
      <c r="M241" s="1"/>
    </row>
    <row r="242" spans="1:13" ht="25.5" hidden="1" customHeight="1">
      <c r="A242" s="200">
        <v>3</v>
      </c>
      <c r="B242" s="209">
        <v>2</v>
      </c>
      <c r="C242" s="209">
        <v>1</v>
      </c>
      <c r="D242" s="209">
        <v>1</v>
      </c>
      <c r="E242" s="209">
        <v>2</v>
      </c>
      <c r="F242" s="210">
        <v>2</v>
      </c>
      <c r="G242" s="211" t="s">
        <v>147</v>
      </c>
      <c r="H242" s="174">
        <v>213</v>
      </c>
      <c r="I242" s="194">
        <v>0</v>
      </c>
      <c r="J242" s="194">
        <v>0</v>
      </c>
      <c r="K242" s="194">
        <v>0</v>
      </c>
      <c r="L242" s="194">
        <v>0</v>
      </c>
      <c r="M242" s="1"/>
    </row>
    <row r="243" spans="1:13" ht="25.5" hidden="1" customHeight="1">
      <c r="A243" s="200">
        <v>3</v>
      </c>
      <c r="B243" s="209">
        <v>2</v>
      </c>
      <c r="C243" s="209">
        <v>1</v>
      </c>
      <c r="D243" s="209">
        <v>1</v>
      </c>
      <c r="E243" s="209">
        <v>3</v>
      </c>
      <c r="F243" s="247"/>
      <c r="G243" s="211" t="s">
        <v>148</v>
      </c>
      <c r="H243" s="174">
        <v>214</v>
      </c>
      <c r="I243" s="175">
        <f>SUM(I244:I245)</f>
        <v>0</v>
      </c>
      <c r="J243" s="175">
        <f>SUM(J244:J245)</f>
        <v>0</v>
      </c>
      <c r="K243" s="175">
        <f>SUM(K244:K245)</f>
        <v>0</v>
      </c>
      <c r="L243" s="175">
        <f>SUM(L244:L245)</f>
        <v>0</v>
      </c>
      <c r="M243" s="1"/>
    </row>
    <row r="244" spans="1:13" ht="29.25" hidden="1" customHeight="1">
      <c r="A244" s="200">
        <v>3</v>
      </c>
      <c r="B244" s="209">
        <v>2</v>
      </c>
      <c r="C244" s="209">
        <v>1</v>
      </c>
      <c r="D244" s="209">
        <v>1</v>
      </c>
      <c r="E244" s="209">
        <v>3</v>
      </c>
      <c r="F244" s="210">
        <v>1</v>
      </c>
      <c r="G244" s="211" t="s">
        <v>149</v>
      </c>
      <c r="H244" s="174">
        <v>215</v>
      </c>
      <c r="I244" s="194">
        <v>0</v>
      </c>
      <c r="J244" s="194">
        <v>0</v>
      </c>
      <c r="K244" s="194">
        <v>0</v>
      </c>
      <c r="L244" s="194">
        <v>0</v>
      </c>
      <c r="M244" s="1"/>
    </row>
    <row r="245" spans="1:13" ht="25.5" hidden="1" customHeight="1">
      <c r="A245" s="200">
        <v>3</v>
      </c>
      <c r="B245" s="209">
        <v>2</v>
      </c>
      <c r="C245" s="209">
        <v>1</v>
      </c>
      <c r="D245" s="209">
        <v>1</v>
      </c>
      <c r="E245" s="209">
        <v>3</v>
      </c>
      <c r="F245" s="210">
        <v>2</v>
      </c>
      <c r="G245" s="211" t="s">
        <v>150</v>
      </c>
      <c r="H245" s="174">
        <v>216</v>
      </c>
      <c r="I245" s="194">
        <v>0</v>
      </c>
      <c r="J245" s="194">
        <v>0</v>
      </c>
      <c r="K245" s="194">
        <v>0</v>
      </c>
      <c r="L245" s="194">
        <v>0</v>
      </c>
      <c r="M245" s="1"/>
    </row>
    <row r="246" spans="1:13" ht="27" hidden="1" customHeight="1">
      <c r="A246" s="186">
        <v>3</v>
      </c>
      <c r="B246" s="187">
        <v>2</v>
      </c>
      <c r="C246" s="187">
        <v>1</v>
      </c>
      <c r="D246" s="187">
        <v>2</v>
      </c>
      <c r="E246" s="187"/>
      <c r="F246" s="189"/>
      <c r="G246" s="188" t="s">
        <v>351</v>
      </c>
      <c r="H246" s="174">
        <v>217</v>
      </c>
      <c r="I246" s="175">
        <f>I247</f>
        <v>0</v>
      </c>
      <c r="J246" s="175">
        <f>J247</f>
        <v>0</v>
      </c>
      <c r="K246" s="175">
        <f>K247</f>
        <v>0</v>
      </c>
      <c r="L246" s="175">
        <f>L247</f>
        <v>0</v>
      </c>
      <c r="M246" s="1"/>
    </row>
    <row r="247" spans="1:13" ht="27.75" hidden="1" customHeight="1">
      <c r="A247" s="186">
        <v>3</v>
      </c>
      <c r="B247" s="187">
        <v>2</v>
      </c>
      <c r="C247" s="187">
        <v>1</v>
      </c>
      <c r="D247" s="187">
        <v>2</v>
      </c>
      <c r="E247" s="187">
        <v>1</v>
      </c>
      <c r="F247" s="189"/>
      <c r="G247" s="188" t="s">
        <v>351</v>
      </c>
      <c r="H247" s="174">
        <v>218</v>
      </c>
      <c r="I247" s="175">
        <f>SUM(I248:I249)</f>
        <v>0</v>
      </c>
      <c r="J247" s="217">
        <f>SUM(J248:J249)</f>
        <v>0</v>
      </c>
      <c r="K247" s="176">
        <f>SUM(K248:K249)</f>
        <v>0</v>
      </c>
      <c r="L247" s="176">
        <f>SUM(L248:L249)</f>
        <v>0</v>
      </c>
      <c r="M247" s="1"/>
    </row>
    <row r="248" spans="1:13" ht="27" hidden="1" customHeight="1">
      <c r="A248" s="200">
        <v>3</v>
      </c>
      <c r="B248" s="208">
        <v>2</v>
      </c>
      <c r="C248" s="209">
        <v>1</v>
      </c>
      <c r="D248" s="209">
        <v>2</v>
      </c>
      <c r="E248" s="209">
        <v>1</v>
      </c>
      <c r="F248" s="210">
        <v>1</v>
      </c>
      <c r="G248" s="211" t="s">
        <v>151</v>
      </c>
      <c r="H248" s="174">
        <v>219</v>
      </c>
      <c r="I248" s="194">
        <v>0</v>
      </c>
      <c r="J248" s="194">
        <v>0</v>
      </c>
      <c r="K248" s="194">
        <v>0</v>
      </c>
      <c r="L248" s="194">
        <v>0</v>
      </c>
      <c r="M248" s="1"/>
    </row>
    <row r="249" spans="1:13" ht="25.5" hidden="1" customHeight="1">
      <c r="A249" s="186">
        <v>3</v>
      </c>
      <c r="B249" s="187">
        <v>2</v>
      </c>
      <c r="C249" s="187">
        <v>1</v>
      </c>
      <c r="D249" s="187">
        <v>2</v>
      </c>
      <c r="E249" s="187">
        <v>1</v>
      </c>
      <c r="F249" s="189">
        <v>2</v>
      </c>
      <c r="G249" s="188" t="s">
        <v>152</v>
      </c>
      <c r="H249" s="174">
        <v>220</v>
      </c>
      <c r="I249" s="194">
        <v>0</v>
      </c>
      <c r="J249" s="194">
        <v>0</v>
      </c>
      <c r="K249" s="194">
        <v>0</v>
      </c>
      <c r="L249" s="194">
        <v>0</v>
      </c>
      <c r="M249" s="1"/>
    </row>
    <row r="250" spans="1:13" ht="26.25" hidden="1" customHeight="1">
      <c r="A250" s="181">
        <v>3</v>
      </c>
      <c r="B250" s="179">
        <v>2</v>
      </c>
      <c r="C250" s="179">
        <v>1</v>
      </c>
      <c r="D250" s="179">
        <v>3</v>
      </c>
      <c r="E250" s="179"/>
      <c r="F250" s="182"/>
      <c r="G250" s="180" t="s">
        <v>153</v>
      </c>
      <c r="H250" s="174">
        <v>221</v>
      </c>
      <c r="I250" s="197">
        <f>I251</f>
        <v>0</v>
      </c>
      <c r="J250" s="219">
        <f>J251</f>
        <v>0</v>
      </c>
      <c r="K250" s="198">
        <f>K251</f>
        <v>0</v>
      </c>
      <c r="L250" s="198">
        <f>L251</f>
        <v>0</v>
      </c>
      <c r="M250" s="1"/>
    </row>
    <row r="251" spans="1:13" ht="29.25" hidden="1" customHeight="1">
      <c r="A251" s="186">
        <v>3</v>
      </c>
      <c r="B251" s="187">
        <v>2</v>
      </c>
      <c r="C251" s="187">
        <v>1</v>
      </c>
      <c r="D251" s="187">
        <v>3</v>
      </c>
      <c r="E251" s="187">
        <v>1</v>
      </c>
      <c r="F251" s="189"/>
      <c r="G251" s="180" t="s">
        <v>153</v>
      </c>
      <c r="H251" s="174">
        <v>222</v>
      </c>
      <c r="I251" s="175">
        <f>I252+I253</f>
        <v>0</v>
      </c>
      <c r="J251" s="175">
        <f>J252+J253</f>
        <v>0</v>
      </c>
      <c r="K251" s="175">
        <f>K252+K253</f>
        <v>0</v>
      </c>
      <c r="L251" s="175">
        <f>L252+L253</f>
        <v>0</v>
      </c>
      <c r="M251" s="1"/>
    </row>
    <row r="252" spans="1:13" ht="30" hidden="1" customHeight="1">
      <c r="A252" s="186">
        <v>3</v>
      </c>
      <c r="B252" s="187">
        <v>2</v>
      </c>
      <c r="C252" s="187">
        <v>1</v>
      </c>
      <c r="D252" s="187">
        <v>3</v>
      </c>
      <c r="E252" s="187">
        <v>1</v>
      </c>
      <c r="F252" s="189">
        <v>1</v>
      </c>
      <c r="G252" s="188" t="s">
        <v>154</v>
      </c>
      <c r="H252" s="174">
        <v>223</v>
      </c>
      <c r="I252" s="194">
        <v>0</v>
      </c>
      <c r="J252" s="194">
        <v>0</v>
      </c>
      <c r="K252" s="194">
        <v>0</v>
      </c>
      <c r="L252" s="194">
        <v>0</v>
      </c>
      <c r="M252" s="1"/>
    </row>
    <row r="253" spans="1:13" ht="27.75" hidden="1" customHeight="1">
      <c r="A253" s="186">
        <v>3</v>
      </c>
      <c r="B253" s="187">
        <v>2</v>
      </c>
      <c r="C253" s="187">
        <v>1</v>
      </c>
      <c r="D253" s="187">
        <v>3</v>
      </c>
      <c r="E253" s="187">
        <v>1</v>
      </c>
      <c r="F253" s="189">
        <v>2</v>
      </c>
      <c r="G253" s="188" t="s">
        <v>155</v>
      </c>
      <c r="H253" s="174">
        <v>224</v>
      </c>
      <c r="I253" s="239">
        <v>0</v>
      </c>
      <c r="J253" s="236">
        <v>0</v>
      </c>
      <c r="K253" s="239">
        <v>0</v>
      </c>
      <c r="L253" s="239">
        <v>0</v>
      </c>
      <c r="M253" s="1"/>
    </row>
    <row r="254" spans="1:13" ht="26.25" hidden="1" customHeight="1">
      <c r="A254" s="186">
        <v>3</v>
      </c>
      <c r="B254" s="187">
        <v>2</v>
      </c>
      <c r="C254" s="187">
        <v>1</v>
      </c>
      <c r="D254" s="187">
        <v>4</v>
      </c>
      <c r="E254" s="187"/>
      <c r="F254" s="189"/>
      <c r="G254" s="188" t="s">
        <v>156</v>
      </c>
      <c r="H254" s="174">
        <v>225</v>
      </c>
      <c r="I254" s="175">
        <f>I255</f>
        <v>0</v>
      </c>
      <c r="J254" s="176">
        <f>J255</f>
        <v>0</v>
      </c>
      <c r="K254" s="175">
        <f>K255</f>
        <v>0</v>
      </c>
      <c r="L254" s="176">
        <f>L255</f>
        <v>0</v>
      </c>
      <c r="M254" s="1"/>
    </row>
    <row r="255" spans="1:13" ht="27.75" hidden="1" customHeight="1">
      <c r="A255" s="181">
        <v>3</v>
      </c>
      <c r="B255" s="179">
        <v>2</v>
      </c>
      <c r="C255" s="179">
        <v>1</v>
      </c>
      <c r="D255" s="179">
        <v>4</v>
      </c>
      <c r="E255" s="179">
        <v>1</v>
      </c>
      <c r="F255" s="182"/>
      <c r="G255" s="180" t="s">
        <v>156</v>
      </c>
      <c r="H255" s="174">
        <v>226</v>
      </c>
      <c r="I255" s="197">
        <f>SUM(I256:I257)</f>
        <v>0</v>
      </c>
      <c r="J255" s="219">
        <f>SUM(J256:J257)</f>
        <v>0</v>
      </c>
      <c r="K255" s="198">
        <f>SUM(K256:K257)</f>
        <v>0</v>
      </c>
      <c r="L255" s="198">
        <f>SUM(L256:L257)</f>
        <v>0</v>
      </c>
      <c r="M255" s="1"/>
    </row>
    <row r="256" spans="1:13" ht="25.5" hidden="1" customHeight="1">
      <c r="A256" s="186">
        <v>3</v>
      </c>
      <c r="B256" s="187">
        <v>2</v>
      </c>
      <c r="C256" s="187">
        <v>1</v>
      </c>
      <c r="D256" s="187">
        <v>4</v>
      </c>
      <c r="E256" s="187">
        <v>1</v>
      </c>
      <c r="F256" s="189">
        <v>1</v>
      </c>
      <c r="G256" s="188" t="s">
        <v>157</v>
      </c>
      <c r="H256" s="174">
        <v>227</v>
      </c>
      <c r="I256" s="194">
        <v>0</v>
      </c>
      <c r="J256" s="194">
        <v>0</v>
      </c>
      <c r="K256" s="194">
        <v>0</v>
      </c>
      <c r="L256" s="194">
        <v>0</v>
      </c>
      <c r="M256" s="1"/>
    </row>
    <row r="257" spans="1:13" ht="27.75" hidden="1" customHeight="1">
      <c r="A257" s="186">
        <v>3</v>
      </c>
      <c r="B257" s="187">
        <v>2</v>
      </c>
      <c r="C257" s="187">
        <v>1</v>
      </c>
      <c r="D257" s="187">
        <v>4</v>
      </c>
      <c r="E257" s="187">
        <v>1</v>
      </c>
      <c r="F257" s="189">
        <v>2</v>
      </c>
      <c r="G257" s="188" t="s">
        <v>158</v>
      </c>
      <c r="H257" s="174">
        <v>228</v>
      </c>
      <c r="I257" s="194">
        <v>0</v>
      </c>
      <c r="J257" s="194">
        <v>0</v>
      </c>
      <c r="K257" s="194">
        <v>0</v>
      </c>
      <c r="L257" s="194">
        <v>0</v>
      </c>
      <c r="M257" s="1"/>
    </row>
    <row r="258" spans="1:13" ht="12.75" hidden="1" customHeight="1">
      <c r="A258" s="186">
        <v>3</v>
      </c>
      <c r="B258" s="187">
        <v>2</v>
      </c>
      <c r="C258" s="187">
        <v>1</v>
      </c>
      <c r="D258" s="187">
        <v>5</v>
      </c>
      <c r="E258" s="187"/>
      <c r="F258" s="189"/>
      <c r="G258" s="188" t="s">
        <v>159</v>
      </c>
      <c r="H258" s="174">
        <v>229</v>
      </c>
      <c r="I258" s="175">
        <f t="shared" ref="I258:L259" si="25">I259</f>
        <v>0</v>
      </c>
      <c r="J258" s="217">
        <f t="shared" si="25"/>
        <v>0</v>
      </c>
      <c r="K258" s="176">
        <f t="shared" si="25"/>
        <v>0</v>
      </c>
      <c r="L258" s="176">
        <f t="shared" si="25"/>
        <v>0</v>
      </c>
    </row>
    <row r="259" spans="1:13" ht="29.25" hidden="1" customHeight="1">
      <c r="A259" s="186">
        <v>3</v>
      </c>
      <c r="B259" s="187">
        <v>2</v>
      </c>
      <c r="C259" s="187">
        <v>1</v>
      </c>
      <c r="D259" s="187">
        <v>5</v>
      </c>
      <c r="E259" s="187">
        <v>1</v>
      </c>
      <c r="F259" s="189"/>
      <c r="G259" s="188" t="s">
        <v>159</v>
      </c>
      <c r="H259" s="174">
        <v>230</v>
      </c>
      <c r="I259" s="176">
        <f t="shared" si="25"/>
        <v>0</v>
      </c>
      <c r="J259" s="217">
        <f t="shared" si="25"/>
        <v>0</v>
      </c>
      <c r="K259" s="176">
        <f t="shared" si="25"/>
        <v>0</v>
      </c>
      <c r="L259" s="176">
        <f t="shared" si="25"/>
        <v>0</v>
      </c>
      <c r="M259" s="1"/>
    </row>
    <row r="260" spans="1:13" ht="12.75" hidden="1" customHeight="1">
      <c r="A260" s="208">
        <v>3</v>
      </c>
      <c r="B260" s="209">
        <v>2</v>
      </c>
      <c r="C260" s="209">
        <v>1</v>
      </c>
      <c r="D260" s="209">
        <v>5</v>
      </c>
      <c r="E260" s="209">
        <v>1</v>
      </c>
      <c r="F260" s="210">
        <v>1</v>
      </c>
      <c r="G260" s="188" t="s">
        <v>159</v>
      </c>
      <c r="H260" s="174">
        <v>231</v>
      </c>
      <c r="I260" s="239">
        <v>0</v>
      </c>
      <c r="J260" s="239">
        <v>0</v>
      </c>
      <c r="K260" s="239">
        <v>0</v>
      </c>
      <c r="L260" s="239">
        <v>0</v>
      </c>
    </row>
    <row r="261" spans="1:13" ht="12.75" hidden="1" customHeight="1">
      <c r="A261" s="186">
        <v>3</v>
      </c>
      <c r="B261" s="187">
        <v>2</v>
      </c>
      <c r="C261" s="187">
        <v>1</v>
      </c>
      <c r="D261" s="187">
        <v>6</v>
      </c>
      <c r="E261" s="187"/>
      <c r="F261" s="189"/>
      <c r="G261" s="188" t="s">
        <v>160</v>
      </c>
      <c r="H261" s="174">
        <v>232</v>
      </c>
      <c r="I261" s="175">
        <f t="shared" ref="I261:L262" si="26">I262</f>
        <v>0</v>
      </c>
      <c r="J261" s="217">
        <f t="shared" si="26"/>
        <v>0</v>
      </c>
      <c r="K261" s="176">
        <f t="shared" si="26"/>
        <v>0</v>
      </c>
      <c r="L261" s="176">
        <f t="shared" si="26"/>
        <v>0</v>
      </c>
    </row>
    <row r="262" spans="1:13" ht="12.75" hidden="1" customHeight="1">
      <c r="A262" s="186">
        <v>3</v>
      </c>
      <c r="B262" s="186">
        <v>2</v>
      </c>
      <c r="C262" s="187">
        <v>1</v>
      </c>
      <c r="D262" s="187">
        <v>6</v>
      </c>
      <c r="E262" s="187">
        <v>1</v>
      </c>
      <c r="F262" s="189"/>
      <c r="G262" s="188" t="s">
        <v>160</v>
      </c>
      <c r="H262" s="174">
        <v>233</v>
      </c>
      <c r="I262" s="175">
        <f t="shared" si="26"/>
        <v>0</v>
      </c>
      <c r="J262" s="217">
        <f t="shared" si="26"/>
        <v>0</v>
      </c>
      <c r="K262" s="176">
        <f t="shared" si="26"/>
        <v>0</v>
      </c>
      <c r="L262" s="176">
        <f t="shared" si="26"/>
        <v>0</v>
      </c>
    </row>
    <row r="263" spans="1:13" ht="24" hidden="1" customHeight="1">
      <c r="A263" s="181">
        <v>3</v>
      </c>
      <c r="B263" s="181">
        <v>2</v>
      </c>
      <c r="C263" s="187">
        <v>1</v>
      </c>
      <c r="D263" s="187">
        <v>6</v>
      </c>
      <c r="E263" s="187">
        <v>1</v>
      </c>
      <c r="F263" s="189">
        <v>1</v>
      </c>
      <c r="G263" s="188" t="s">
        <v>160</v>
      </c>
      <c r="H263" s="174">
        <v>234</v>
      </c>
      <c r="I263" s="239">
        <v>0</v>
      </c>
      <c r="J263" s="239">
        <v>0</v>
      </c>
      <c r="K263" s="239">
        <v>0</v>
      </c>
      <c r="L263" s="239">
        <v>0</v>
      </c>
      <c r="M263" s="1"/>
    </row>
    <row r="264" spans="1:13" ht="27.75" hidden="1" customHeight="1">
      <c r="A264" s="186">
        <v>3</v>
      </c>
      <c r="B264" s="186">
        <v>2</v>
      </c>
      <c r="C264" s="187">
        <v>1</v>
      </c>
      <c r="D264" s="187">
        <v>7</v>
      </c>
      <c r="E264" s="187"/>
      <c r="F264" s="189"/>
      <c r="G264" s="188" t="s">
        <v>161</v>
      </c>
      <c r="H264" s="174">
        <v>235</v>
      </c>
      <c r="I264" s="175">
        <f>I265</f>
        <v>0</v>
      </c>
      <c r="J264" s="217">
        <f>J265</f>
        <v>0</v>
      </c>
      <c r="K264" s="176">
        <f>K265</f>
        <v>0</v>
      </c>
      <c r="L264" s="176">
        <f>L265</f>
        <v>0</v>
      </c>
      <c r="M264" s="1"/>
    </row>
    <row r="265" spans="1:13" ht="12.75" hidden="1" customHeight="1">
      <c r="A265" s="186">
        <v>3</v>
      </c>
      <c r="B265" s="187">
        <v>2</v>
      </c>
      <c r="C265" s="187">
        <v>1</v>
      </c>
      <c r="D265" s="187">
        <v>7</v>
      </c>
      <c r="E265" s="187">
        <v>1</v>
      </c>
      <c r="F265" s="189"/>
      <c r="G265" s="188" t="s">
        <v>161</v>
      </c>
      <c r="H265" s="174">
        <v>236</v>
      </c>
      <c r="I265" s="175">
        <f>I266+I267</f>
        <v>0</v>
      </c>
      <c r="J265" s="175">
        <f>J266+J267</f>
        <v>0</v>
      </c>
      <c r="K265" s="175">
        <f>K266+K267</f>
        <v>0</v>
      </c>
      <c r="L265" s="175">
        <f>L266+L267</f>
        <v>0</v>
      </c>
    </row>
    <row r="266" spans="1:13" ht="27" hidden="1" customHeight="1">
      <c r="A266" s="186">
        <v>3</v>
      </c>
      <c r="B266" s="187">
        <v>2</v>
      </c>
      <c r="C266" s="187">
        <v>1</v>
      </c>
      <c r="D266" s="187">
        <v>7</v>
      </c>
      <c r="E266" s="187">
        <v>1</v>
      </c>
      <c r="F266" s="189">
        <v>1</v>
      </c>
      <c r="G266" s="188" t="s">
        <v>162</v>
      </c>
      <c r="H266" s="174">
        <v>237</v>
      </c>
      <c r="I266" s="193">
        <v>0</v>
      </c>
      <c r="J266" s="194">
        <v>0</v>
      </c>
      <c r="K266" s="194">
        <v>0</v>
      </c>
      <c r="L266" s="194">
        <v>0</v>
      </c>
      <c r="M266" s="1"/>
    </row>
    <row r="267" spans="1:13" ht="24.75" hidden="1" customHeight="1">
      <c r="A267" s="186">
        <v>3</v>
      </c>
      <c r="B267" s="187">
        <v>2</v>
      </c>
      <c r="C267" s="187">
        <v>1</v>
      </c>
      <c r="D267" s="187">
        <v>7</v>
      </c>
      <c r="E267" s="187">
        <v>1</v>
      </c>
      <c r="F267" s="189">
        <v>2</v>
      </c>
      <c r="G267" s="188" t="s">
        <v>163</v>
      </c>
      <c r="H267" s="174">
        <v>238</v>
      </c>
      <c r="I267" s="194">
        <v>0</v>
      </c>
      <c r="J267" s="194">
        <v>0</v>
      </c>
      <c r="K267" s="194">
        <v>0</v>
      </c>
      <c r="L267" s="194">
        <v>0</v>
      </c>
      <c r="M267" s="1"/>
    </row>
    <row r="268" spans="1:13" ht="38.25" hidden="1" customHeight="1">
      <c r="A268" s="186">
        <v>3</v>
      </c>
      <c r="B268" s="187">
        <v>2</v>
      </c>
      <c r="C268" s="187">
        <v>2</v>
      </c>
      <c r="D268" s="248"/>
      <c r="E268" s="248"/>
      <c r="F268" s="249"/>
      <c r="G268" s="188" t="s">
        <v>348</v>
      </c>
      <c r="H268" s="174">
        <v>239</v>
      </c>
      <c r="I268" s="175">
        <f>SUM(I269+I278+I282+I286+I290+I293+I296)</f>
        <v>0</v>
      </c>
      <c r="J268" s="217">
        <f>SUM(J269+J278+J282+J286+J290+J293+J296)</f>
        <v>0</v>
      </c>
      <c r="K268" s="176">
        <f>SUM(K269+K278+K282+K286+K290+K293+K296)</f>
        <v>0</v>
      </c>
      <c r="L268" s="176">
        <f>SUM(L269+L278+L282+L286+L290+L293+L296)</f>
        <v>0</v>
      </c>
      <c r="M268" s="1"/>
    </row>
    <row r="269" spans="1:13" ht="12.75" hidden="1" customHeight="1">
      <c r="A269" s="186">
        <v>3</v>
      </c>
      <c r="B269" s="187">
        <v>2</v>
      </c>
      <c r="C269" s="187">
        <v>2</v>
      </c>
      <c r="D269" s="187">
        <v>1</v>
      </c>
      <c r="E269" s="187"/>
      <c r="F269" s="189"/>
      <c r="G269" s="188" t="s">
        <v>164</v>
      </c>
      <c r="H269" s="174">
        <v>240</v>
      </c>
      <c r="I269" s="175">
        <f>I270</f>
        <v>0</v>
      </c>
      <c r="J269" s="175">
        <f>J270</f>
        <v>0</v>
      </c>
      <c r="K269" s="175">
        <f>K270</f>
        <v>0</v>
      </c>
      <c r="L269" s="175">
        <f>L270</f>
        <v>0</v>
      </c>
    </row>
    <row r="270" spans="1:13" ht="12.75" hidden="1" customHeight="1">
      <c r="A270" s="190">
        <v>3</v>
      </c>
      <c r="B270" s="186">
        <v>2</v>
      </c>
      <c r="C270" s="187">
        <v>2</v>
      </c>
      <c r="D270" s="187">
        <v>1</v>
      </c>
      <c r="E270" s="187">
        <v>1</v>
      </c>
      <c r="F270" s="189"/>
      <c r="G270" s="188" t="s">
        <v>144</v>
      </c>
      <c r="H270" s="174">
        <v>241</v>
      </c>
      <c r="I270" s="175">
        <f>SUM(I271)</f>
        <v>0</v>
      </c>
      <c r="J270" s="175">
        <f>SUM(J271)</f>
        <v>0</v>
      </c>
      <c r="K270" s="175">
        <f>SUM(K271)</f>
        <v>0</v>
      </c>
      <c r="L270" s="175">
        <f>SUM(L271)</f>
        <v>0</v>
      </c>
    </row>
    <row r="271" spans="1:13" ht="12.75" hidden="1" customHeight="1">
      <c r="A271" s="190">
        <v>3</v>
      </c>
      <c r="B271" s="186">
        <v>2</v>
      </c>
      <c r="C271" s="187">
        <v>2</v>
      </c>
      <c r="D271" s="187">
        <v>1</v>
      </c>
      <c r="E271" s="187">
        <v>1</v>
      </c>
      <c r="F271" s="189">
        <v>1</v>
      </c>
      <c r="G271" s="188" t="s">
        <v>144</v>
      </c>
      <c r="H271" s="174">
        <v>242</v>
      </c>
      <c r="I271" s="194">
        <v>0</v>
      </c>
      <c r="J271" s="194">
        <v>0</v>
      </c>
      <c r="K271" s="194">
        <v>0</v>
      </c>
      <c r="L271" s="194">
        <v>0</v>
      </c>
    </row>
    <row r="272" spans="1:13" ht="24" hidden="1" customHeight="1">
      <c r="A272" s="190">
        <v>3</v>
      </c>
      <c r="B272" s="186">
        <v>2</v>
      </c>
      <c r="C272" s="187">
        <v>2</v>
      </c>
      <c r="D272" s="187">
        <v>1</v>
      </c>
      <c r="E272" s="187">
        <v>2</v>
      </c>
      <c r="F272" s="189"/>
      <c r="G272" s="188" t="s">
        <v>165</v>
      </c>
      <c r="H272" s="174">
        <v>243</v>
      </c>
      <c r="I272" s="175">
        <f>SUM(I273:I274)</f>
        <v>0</v>
      </c>
      <c r="J272" s="175">
        <f>SUM(J273:J274)</f>
        <v>0</v>
      </c>
      <c r="K272" s="175">
        <f>SUM(K273:K274)</f>
        <v>0</v>
      </c>
      <c r="L272" s="175">
        <f>SUM(L273:L274)</f>
        <v>0</v>
      </c>
      <c r="M272" s="1"/>
    </row>
    <row r="273" spans="1:13" ht="24" hidden="1" customHeight="1">
      <c r="A273" s="190">
        <v>3</v>
      </c>
      <c r="B273" s="186">
        <v>2</v>
      </c>
      <c r="C273" s="187">
        <v>2</v>
      </c>
      <c r="D273" s="187">
        <v>1</v>
      </c>
      <c r="E273" s="187">
        <v>2</v>
      </c>
      <c r="F273" s="189">
        <v>1</v>
      </c>
      <c r="G273" s="188" t="s">
        <v>146</v>
      </c>
      <c r="H273" s="174">
        <v>244</v>
      </c>
      <c r="I273" s="194">
        <v>0</v>
      </c>
      <c r="J273" s="193">
        <v>0</v>
      </c>
      <c r="K273" s="194">
        <v>0</v>
      </c>
      <c r="L273" s="194">
        <v>0</v>
      </c>
      <c r="M273" s="1"/>
    </row>
    <row r="274" spans="1:13" ht="32.25" hidden="1" customHeight="1">
      <c r="A274" s="190">
        <v>3</v>
      </c>
      <c r="B274" s="186">
        <v>2</v>
      </c>
      <c r="C274" s="187">
        <v>2</v>
      </c>
      <c r="D274" s="187">
        <v>1</v>
      </c>
      <c r="E274" s="187">
        <v>2</v>
      </c>
      <c r="F274" s="189">
        <v>2</v>
      </c>
      <c r="G274" s="188" t="s">
        <v>147</v>
      </c>
      <c r="H274" s="174">
        <v>245</v>
      </c>
      <c r="I274" s="194">
        <v>0</v>
      </c>
      <c r="J274" s="193">
        <v>0</v>
      </c>
      <c r="K274" s="194">
        <v>0</v>
      </c>
      <c r="L274" s="194">
        <v>0</v>
      </c>
      <c r="M274" s="1"/>
    </row>
    <row r="275" spans="1:13" ht="27" hidden="1" customHeight="1">
      <c r="A275" s="190">
        <v>3</v>
      </c>
      <c r="B275" s="186">
        <v>2</v>
      </c>
      <c r="C275" s="187">
        <v>2</v>
      </c>
      <c r="D275" s="187">
        <v>1</v>
      </c>
      <c r="E275" s="187">
        <v>3</v>
      </c>
      <c r="F275" s="189"/>
      <c r="G275" s="188" t="s">
        <v>148</v>
      </c>
      <c r="H275" s="174">
        <v>246</v>
      </c>
      <c r="I275" s="175">
        <f>SUM(I276:I277)</f>
        <v>0</v>
      </c>
      <c r="J275" s="175">
        <f>SUM(J276:J277)</f>
        <v>0</v>
      </c>
      <c r="K275" s="175">
        <f>SUM(K276:K277)</f>
        <v>0</v>
      </c>
      <c r="L275" s="175">
        <f>SUM(L276:L277)</f>
        <v>0</v>
      </c>
      <c r="M275" s="1"/>
    </row>
    <row r="276" spans="1:13" ht="27.75" hidden="1" customHeight="1">
      <c r="A276" s="190">
        <v>3</v>
      </c>
      <c r="B276" s="186">
        <v>2</v>
      </c>
      <c r="C276" s="187">
        <v>2</v>
      </c>
      <c r="D276" s="187">
        <v>1</v>
      </c>
      <c r="E276" s="187">
        <v>3</v>
      </c>
      <c r="F276" s="189">
        <v>1</v>
      </c>
      <c r="G276" s="188" t="s">
        <v>149</v>
      </c>
      <c r="H276" s="174">
        <v>247</v>
      </c>
      <c r="I276" s="194">
        <v>0</v>
      </c>
      <c r="J276" s="193">
        <v>0</v>
      </c>
      <c r="K276" s="194">
        <v>0</v>
      </c>
      <c r="L276" s="194">
        <v>0</v>
      </c>
      <c r="M276" s="1"/>
    </row>
    <row r="277" spans="1:13" ht="27" hidden="1" customHeight="1">
      <c r="A277" s="190">
        <v>3</v>
      </c>
      <c r="B277" s="186">
        <v>2</v>
      </c>
      <c r="C277" s="187">
        <v>2</v>
      </c>
      <c r="D277" s="187">
        <v>1</v>
      </c>
      <c r="E277" s="187">
        <v>3</v>
      </c>
      <c r="F277" s="189">
        <v>2</v>
      </c>
      <c r="G277" s="188" t="s">
        <v>166</v>
      </c>
      <c r="H277" s="174">
        <v>248</v>
      </c>
      <c r="I277" s="194">
        <v>0</v>
      </c>
      <c r="J277" s="193">
        <v>0</v>
      </c>
      <c r="K277" s="194">
        <v>0</v>
      </c>
      <c r="L277" s="194">
        <v>0</v>
      </c>
      <c r="M277" s="1"/>
    </row>
    <row r="278" spans="1:13" ht="25.5" hidden="1" customHeight="1">
      <c r="A278" s="190">
        <v>3</v>
      </c>
      <c r="B278" s="186">
        <v>2</v>
      </c>
      <c r="C278" s="187">
        <v>2</v>
      </c>
      <c r="D278" s="187">
        <v>2</v>
      </c>
      <c r="E278" s="187"/>
      <c r="F278" s="189"/>
      <c r="G278" s="188" t="s">
        <v>167</v>
      </c>
      <c r="H278" s="174">
        <v>249</v>
      </c>
      <c r="I278" s="175">
        <f>I279</f>
        <v>0</v>
      </c>
      <c r="J278" s="176">
        <f>J279</f>
        <v>0</v>
      </c>
      <c r="K278" s="175">
        <f>K279</f>
        <v>0</v>
      </c>
      <c r="L278" s="176">
        <f>L279</f>
        <v>0</v>
      </c>
      <c r="M278" s="1"/>
    </row>
    <row r="279" spans="1:13" ht="32.25" hidden="1" customHeight="1">
      <c r="A279" s="186">
        <v>3</v>
      </c>
      <c r="B279" s="187">
        <v>2</v>
      </c>
      <c r="C279" s="179">
        <v>2</v>
      </c>
      <c r="D279" s="179">
        <v>2</v>
      </c>
      <c r="E279" s="179">
        <v>1</v>
      </c>
      <c r="F279" s="182"/>
      <c r="G279" s="188" t="s">
        <v>167</v>
      </c>
      <c r="H279" s="174">
        <v>250</v>
      </c>
      <c r="I279" s="197">
        <f>SUM(I280:I281)</f>
        <v>0</v>
      </c>
      <c r="J279" s="219">
        <f>SUM(J280:J281)</f>
        <v>0</v>
      </c>
      <c r="K279" s="198">
        <f>SUM(K280:K281)</f>
        <v>0</v>
      </c>
      <c r="L279" s="198">
        <f>SUM(L280:L281)</f>
        <v>0</v>
      </c>
      <c r="M279" s="1"/>
    </row>
    <row r="280" spans="1:13" ht="25.5" hidden="1" customHeight="1">
      <c r="A280" s="186">
        <v>3</v>
      </c>
      <c r="B280" s="187">
        <v>2</v>
      </c>
      <c r="C280" s="187">
        <v>2</v>
      </c>
      <c r="D280" s="187">
        <v>2</v>
      </c>
      <c r="E280" s="187">
        <v>1</v>
      </c>
      <c r="F280" s="189">
        <v>1</v>
      </c>
      <c r="G280" s="188" t="s">
        <v>168</v>
      </c>
      <c r="H280" s="174">
        <v>251</v>
      </c>
      <c r="I280" s="194">
        <v>0</v>
      </c>
      <c r="J280" s="194">
        <v>0</v>
      </c>
      <c r="K280" s="194">
        <v>0</v>
      </c>
      <c r="L280" s="194">
        <v>0</v>
      </c>
      <c r="M280" s="1"/>
    </row>
    <row r="281" spans="1:13" ht="25.5" hidden="1" customHeight="1">
      <c r="A281" s="186">
        <v>3</v>
      </c>
      <c r="B281" s="187">
        <v>2</v>
      </c>
      <c r="C281" s="187">
        <v>2</v>
      </c>
      <c r="D281" s="187">
        <v>2</v>
      </c>
      <c r="E281" s="187">
        <v>1</v>
      </c>
      <c r="F281" s="189">
        <v>2</v>
      </c>
      <c r="G281" s="190" t="s">
        <v>169</v>
      </c>
      <c r="H281" s="174">
        <v>252</v>
      </c>
      <c r="I281" s="194">
        <v>0</v>
      </c>
      <c r="J281" s="194">
        <v>0</v>
      </c>
      <c r="K281" s="194">
        <v>0</v>
      </c>
      <c r="L281" s="194">
        <v>0</v>
      </c>
      <c r="M281" s="1"/>
    </row>
    <row r="282" spans="1:13" ht="25.5" hidden="1" customHeight="1">
      <c r="A282" s="186">
        <v>3</v>
      </c>
      <c r="B282" s="187">
        <v>2</v>
      </c>
      <c r="C282" s="187">
        <v>2</v>
      </c>
      <c r="D282" s="187">
        <v>3</v>
      </c>
      <c r="E282" s="187"/>
      <c r="F282" s="189"/>
      <c r="G282" s="188" t="s">
        <v>170</v>
      </c>
      <c r="H282" s="174">
        <v>253</v>
      </c>
      <c r="I282" s="175">
        <f>I283</f>
        <v>0</v>
      </c>
      <c r="J282" s="217">
        <f>J283</f>
        <v>0</v>
      </c>
      <c r="K282" s="176">
        <f>K283</f>
        <v>0</v>
      </c>
      <c r="L282" s="176">
        <f>L283</f>
        <v>0</v>
      </c>
      <c r="M282" s="1"/>
    </row>
    <row r="283" spans="1:13" ht="30" hidden="1" customHeight="1">
      <c r="A283" s="181">
        <v>3</v>
      </c>
      <c r="B283" s="187">
        <v>2</v>
      </c>
      <c r="C283" s="187">
        <v>2</v>
      </c>
      <c r="D283" s="187">
        <v>3</v>
      </c>
      <c r="E283" s="187">
        <v>1</v>
      </c>
      <c r="F283" s="189"/>
      <c r="G283" s="188" t="s">
        <v>170</v>
      </c>
      <c r="H283" s="174">
        <v>254</v>
      </c>
      <c r="I283" s="175">
        <f>I284+I285</f>
        <v>0</v>
      </c>
      <c r="J283" s="175">
        <f>J284+J285</f>
        <v>0</v>
      </c>
      <c r="K283" s="175">
        <f>K284+K285</f>
        <v>0</v>
      </c>
      <c r="L283" s="175">
        <f>L284+L285</f>
        <v>0</v>
      </c>
      <c r="M283" s="1"/>
    </row>
    <row r="284" spans="1:13" ht="31.5" hidden="1" customHeight="1">
      <c r="A284" s="181">
        <v>3</v>
      </c>
      <c r="B284" s="187">
        <v>2</v>
      </c>
      <c r="C284" s="187">
        <v>2</v>
      </c>
      <c r="D284" s="187">
        <v>3</v>
      </c>
      <c r="E284" s="187">
        <v>1</v>
      </c>
      <c r="F284" s="189">
        <v>1</v>
      </c>
      <c r="G284" s="188" t="s">
        <v>171</v>
      </c>
      <c r="H284" s="174">
        <v>255</v>
      </c>
      <c r="I284" s="194">
        <v>0</v>
      </c>
      <c r="J284" s="194">
        <v>0</v>
      </c>
      <c r="K284" s="194">
        <v>0</v>
      </c>
      <c r="L284" s="194">
        <v>0</v>
      </c>
      <c r="M284" s="1"/>
    </row>
    <row r="285" spans="1:13" ht="25.5" hidden="1" customHeight="1">
      <c r="A285" s="181">
        <v>3</v>
      </c>
      <c r="B285" s="187">
        <v>2</v>
      </c>
      <c r="C285" s="187">
        <v>2</v>
      </c>
      <c r="D285" s="187">
        <v>3</v>
      </c>
      <c r="E285" s="187">
        <v>1</v>
      </c>
      <c r="F285" s="189">
        <v>2</v>
      </c>
      <c r="G285" s="188" t="s">
        <v>172</v>
      </c>
      <c r="H285" s="174">
        <v>256</v>
      </c>
      <c r="I285" s="194">
        <v>0</v>
      </c>
      <c r="J285" s="194">
        <v>0</v>
      </c>
      <c r="K285" s="194">
        <v>0</v>
      </c>
      <c r="L285" s="194">
        <v>0</v>
      </c>
      <c r="M285" s="1"/>
    </row>
    <row r="286" spans="1:13" ht="27" hidden="1" customHeight="1">
      <c r="A286" s="186">
        <v>3</v>
      </c>
      <c r="B286" s="187">
        <v>2</v>
      </c>
      <c r="C286" s="187">
        <v>2</v>
      </c>
      <c r="D286" s="187">
        <v>4</v>
      </c>
      <c r="E286" s="187"/>
      <c r="F286" s="189"/>
      <c r="G286" s="188" t="s">
        <v>173</v>
      </c>
      <c r="H286" s="174">
        <v>257</v>
      </c>
      <c r="I286" s="175">
        <f>I287</f>
        <v>0</v>
      </c>
      <c r="J286" s="217">
        <f>J287</f>
        <v>0</v>
      </c>
      <c r="K286" s="176">
        <f>K287</f>
        <v>0</v>
      </c>
      <c r="L286" s="176">
        <f>L287</f>
        <v>0</v>
      </c>
      <c r="M286" s="1"/>
    </row>
    <row r="287" spans="1:13" ht="12.75" hidden="1" customHeight="1">
      <c r="A287" s="186">
        <v>3</v>
      </c>
      <c r="B287" s="187">
        <v>2</v>
      </c>
      <c r="C287" s="187">
        <v>2</v>
      </c>
      <c r="D287" s="187">
        <v>4</v>
      </c>
      <c r="E287" s="187">
        <v>1</v>
      </c>
      <c r="F287" s="189"/>
      <c r="G287" s="188" t="s">
        <v>173</v>
      </c>
      <c r="H287" s="174">
        <v>258</v>
      </c>
      <c r="I287" s="175">
        <f>SUM(I288:I289)</f>
        <v>0</v>
      </c>
      <c r="J287" s="217">
        <f>SUM(J288:J289)</f>
        <v>0</v>
      </c>
      <c r="K287" s="176">
        <f>SUM(K288:K289)</f>
        <v>0</v>
      </c>
      <c r="L287" s="176">
        <f>SUM(L288:L289)</f>
        <v>0</v>
      </c>
    </row>
    <row r="288" spans="1:13" ht="30.75" hidden="1" customHeight="1">
      <c r="A288" s="186">
        <v>3</v>
      </c>
      <c r="B288" s="187">
        <v>2</v>
      </c>
      <c r="C288" s="187">
        <v>2</v>
      </c>
      <c r="D288" s="187">
        <v>4</v>
      </c>
      <c r="E288" s="187">
        <v>1</v>
      </c>
      <c r="F288" s="189">
        <v>1</v>
      </c>
      <c r="G288" s="188" t="s">
        <v>174</v>
      </c>
      <c r="H288" s="174">
        <v>259</v>
      </c>
      <c r="I288" s="194">
        <v>0</v>
      </c>
      <c r="J288" s="194">
        <v>0</v>
      </c>
      <c r="K288" s="194">
        <v>0</v>
      </c>
      <c r="L288" s="194">
        <v>0</v>
      </c>
      <c r="M288" s="1"/>
    </row>
    <row r="289" spans="1:13" ht="27.75" hidden="1" customHeight="1">
      <c r="A289" s="181">
        <v>3</v>
      </c>
      <c r="B289" s="179">
        <v>2</v>
      </c>
      <c r="C289" s="179">
        <v>2</v>
      </c>
      <c r="D289" s="179">
        <v>4</v>
      </c>
      <c r="E289" s="179">
        <v>1</v>
      </c>
      <c r="F289" s="182">
        <v>2</v>
      </c>
      <c r="G289" s="190" t="s">
        <v>175</v>
      </c>
      <c r="H289" s="174">
        <v>260</v>
      </c>
      <c r="I289" s="194">
        <v>0</v>
      </c>
      <c r="J289" s="194">
        <v>0</v>
      </c>
      <c r="K289" s="194">
        <v>0</v>
      </c>
      <c r="L289" s="194">
        <v>0</v>
      </c>
      <c r="M289" s="1"/>
    </row>
    <row r="290" spans="1:13" ht="28.5" hidden="1" customHeight="1">
      <c r="A290" s="186">
        <v>3</v>
      </c>
      <c r="B290" s="187">
        <v>2</v>
      </c>
      <c r="C290" s="187">
        <v>2</v>
      </c>
      <c r="D290" s="187">
        <v>5</v>
      </c>
      <c r="E290" s="187"/>
      <c r="F290" s="189"/>
      <c r="G290" s="188" t="s">
        <v>176</v>
      </c>
      <c r="H290" s="174">
        <v>261</v>
      </c>
      <c r="I290" s="175">
        <f t="shared" ref="I290:L291" si="27">I291</f>
        <v>0</v>
      </c>
      <c r="J290" s="217">
        <f t="shared" si="27"/>
        <v>0</v>
      </c>
      <c r="K290" s="176">
        <f t="shared" si="27"/>
        <v>0</v>
      </c>
      <c r="L290" s="176">
        <f t="shared" si="27"/>
        <v>0</v>
      </c>
      <c r="M290" s="1"/>
    </row>
    <row r="291" spans="1:13" ht="26.25" hidden="1" customHeight="1">
      <c r="A291" s="186">
        <v>3</v>
      </c>
      <c r="B291" s="187">
        <v>2</v>
      </c>
      <c r="C291" s="187">
        <v>2</v>
      </c>
      <c r="D291" s="187">
        <v>5</v>
      </c>
      <c r="E291" s="187">
        <v>1</v>
      </c>
      <c r="F291" s="189"/>
      <c r="G291" s="188" t="s">
        <v>176</v>
      </c>
      <c r="H291" s="174">
        <v>262</v>
      </c>
      <c r="I291" s="175">
        <f t="shared" si="27"/>
        <v>0</v>
      </c>
      <c r="J291" s="217">
        <f t="shared" si="27"/>
        <v>0</v>
      </c>
      <c r="K291" s="176">
        <f t="shared" si="27"/>
        <v>0</v>
      </c>
      <c r="L291" s="176">
        <f t="shared" si="27"/>
        <v>0</v>
      </c>
      <c r="M291" s="1"/>
    </row>
    <row r="292" spans="1:13" ht="26.25" hidden="1" customHeight="1">
      <c r="A292" s="186">
        <v>3</v>
      </c>
      <c r="B292" s="187">
        <v>2</v>
      </c>
      <c r="C292" s="187">
        <v>2</v>
      </c>
      <c r="D292" s="187">
        <v>5</v>
      </c>
      <c r="E292" s="187">
        <v>1</v>
      </c>
      <c r="F292" s="189">
        <v>1</v>
      </c>
      <c r="G292" s="188" t="s">
        <v>176</v>
      </c>
      <c r="H292" s="174">
        <v>263</v>
      </c>
      <c r="I292" s="194">
        <v>0</v>
      </c>
      <c r="J292" s="194">
        <v>0</v>
      </c>
      <c r="K292" s="194">
        <v>0</v>
      </c>
      <c r="L292" s="194">
        <v>0</v>
      </c>
      <c r="M292" s="1"/>
    </row>
    <row r="293" spans="1:13" ht="26.25" hidden="1" customHeight="1">
      <c r="A293" s="186">
        <v>3</v>
      </c>
      <c r="B293" s="187">
        <v>2</v>
      </c>
      <c r="C293" s="187">
        <v>2</v>
      </c>
      <c r="D293" s="187">
        <v>6</v>
      </c>
      <c r="E293" s="187"/>
      <c r="F293" s="189"/>
      <c r="G293" s="188" t="s">
        <v>160</v>
      </c>
      <c r="H293" s="174">
        <v>264</v>
      </c>
      <c r="I293" s="175">
        <f t="shared" ref="I293:L294" si="28">I294</f>
        <v>0</v>
      </c>
      <c r="J293" s="250">
        <f t="shared" si="28"/>
        <v>0</v>
      </c>
      <c r="K293" s="176">
        <f t="shared" si="28"/>
        <v>0</v>
      </c>
      <c r="L293" s="176">
        <f t="shared" si="28"/>
        <v>0</v>
      </c>
      <c r="M293" s="1"/>
    </row>
    <row r="294" spans="1:13" ht="30" hidden="1" customHeight="1">
      <c r="A294" s="186">
        <v>3</v>
      </c>
      <c r="B294" s="187">
        <v>2</v>
      </c>
      <c r="C294" s="187">
        <v>2</v>
      </c>
      <c r="D294" s="187">
        <v>6</v>
      </c>
      <c r="E294" s="187">
        <v>1</v>
      </c>
      <c r="F294" s="189"/>
      <c r="G294" s="188" t="s">
        <v>160</v>
      </c>
      <c r="H294" s="174">
        <v>265</v>
      </c>
      <c r="I294" s="175">
        <f t="shared" si="28"/>
        <v>0</v>
      </c>
      <c r="J294" s="250">
        <f t="shared" si="28"/>
        <v>0</v>
      </c>
      <c r="K294" s="176">
        <f t="shared" si="28"/>
        <v>0</v>
      </c>
      <c r="L294" s="176">
        <f t="shared" si="28"/>
        <v>0</v>
      </c>
      <c r="M294" s="1"/>
    </row>
    <row r="295" spans="1:13" ht="24.75" hidden="1" customHeight="1">
      <c r="A295" s="186">
        <v>3</v>
      </c>
      <c r="B295" s="209">
        <v>2</v>
      </c>
      <c r="C295" s="209">
        <v>2</v>
      </c>
      <c r="D295" s="187">
        <v>6</v>
      </c>
      <c r="E295" s="209">
        <v>1</v>
      </c>
      <c r="F295" s="210">
        <v>1</v>
      </c>
      <c r="G295" s="211" t="s">
        <v>160</v>
      </c>
      <c r="H295" s="174">
        <v>266</v>
      </c>
      <c r="I295" s="194">
        <v>0</v>
      </c>
      <c r="J295" s="194">
        <v>0</v>
      </c>
      <c r="K295" s="194">
        <v>0</v>
      </c>
      <c r="L295" s="194">
        <v>0</v>
      </c>
      <c r="M295" s="1"/>
    </row>
    <row r="296" spans="1:13" ht="29.25" hidden="1" customHeight="1">
      <c r="A296" s="190">
        <v>3</v>
      </c>
      <c r="B296" s="186">
        <v>2</v>
      </c>
      <c r="C296" s="187">
        <v>2</v>
      </c>
      <c r="D296" s="187">
        <v>7</v>
      </c>
      <c r="E296" s="187"/>
      <c r="F296" s="189"/>
      <c r="G296" s="188" t="s">
        <v>161</v>
      </c>
      <c r="H296" s="174">
        <v>267</v>
      </c>
      <c r="I296" s="175">
        <f>I297</f>
        <v>0</v>
      </c>
      <c r="J296" s="250">
        <f>J297</f>
        <v>0</v>
      </c>
      <c r="K296" s="176">
        <f>K297</f>
        <v>0</v>
      </c>
      <c r="L296" s="176">
        <f>L297</f>
        <v>0</v>
      </c>
      <c r="M296" s="1"/>
    </row>
    <row r="297" spans="1:13" ht="26.25" hidden="1" customHeight="1">
      <c r="A297" s="190">
        <v>3</v>
      </c>
      <c r="B297" s="186">
        <v>2</v>
      </c>
      <c r="C297" s="187">
        <v>2</v>
      </c>
      <c r="D297" s="187">
        <v>7</v>
      </c>
      <c r="E297" s="187">
        <v>1</v>
      </c>
      <c r="F297" s="189"/>
      <c r="G297" s="188" t="s">
        <v>161</v>
      </c>
      <c r="H297" s="174">
        <v>268</v>
      </c>
      <c r="I297" s="175">
        <f>I298+I299</f>
        <v>0</v>
      </c>
      <c r="J297" s="175">
        <f>J298+J299</f>
        <v>0</v>
      </c>
      <c r="K297" s="175">
        <f>K298+K299</f>
        <v>0</v>
      </c>
      <c r="L297" s="175">
        <f>L298+L299</f>
        <v>0</v>
      </c>
      <c r="M297" s="1"/>
    </row>
    <row r="298" spans="1:13" ht="27.75" hidden="1" customHeight="1">
      <c r="A298" s="190">
        <v>3</v>
      </c>
      <c r="B298" s="186">
        <v>2</v>
      </c>
      <c r="C298" s="186">
        <v>2</v>
      </c>
      <c r="D298" s="187">
        <v>7</v>
      </c>
      <c r="E298" s="187">
        <v>1</v>
      </c>
      <c r="F298" s="189">
        <v>1</v>
      </c>
      <c r="G298" s="188" t="s">
        <v>162</v>
      </c>
      <c r="H298" s="174">
        <v>269</v>
      </c>
      <c r="I298" s="194">
        <v>0</v>
      </c>
      <c r="J298" s="194">
        <v>0</v>
      </c>
      <c r="K298" s="194">
        <v>0</v>
      </c>
      <c r="L298" s="194">
        <v>0</v>
      </c>
      <c r="M298" s="1"/>
    </row>
    <row r="299" spans="1:13" ht="25.5" hidden="1" customHeight="1">
      <c r="A299" s="190">
        <v>3</v>
      </c>
      <c r="B299" s="186">
        <v>2</v>
      </c>
      <c r="C299" s="186">
        <v>2</v>
      </c>
      <c r="D299" s="187">
        <v>7</v>
      </c>
      <c r="E299" s="187">
        <v>1</v>
      </c>
      <c r="F299" s="189">
        <v>2</v>
      </c>
      <c r="G299" s="188" t="s">
        <v>163</v>
      </c>
      <c r="H299" s="174">
        <v>270</v>
      </c>
      <c r="I299" s="194">
        <v>0</v>
      </c>
      <c r="J299" s="194">
        <v>0</v>
      </c>
      <c r="K299" s="194">
        <v>0</v>
      </c>
      <c r="L299" s="194">
        <v>0</v>
      </c>
      <c r="M299" s="1"/>
    </row>
    <row r="300" spans="1:13" ht="30" hidden="1" customHeight="1">
      <c r="A300" s="195">
        <v>3</v>
      </c>
      <c r="B300" s="195">
        <v>3</v>
      </c>
      <c r="C300" s="170"/>
      <c r="D300" s="171"/>
      <c r="E300" s="171"/>
      <c r="F300" s="173"/>
      <c r="G300" s="172" t="s">
        <v>177</v>
      </c>
      <c r="H300" s="174">
        <v>271</v>
      </c>
      <c r="I300" s="175">
        <f>SUM(I301+I333)</f>
        <v>0</v>
      </c>
      <c r="J300" s="250">
        <f>SUM(J301+J333)</f>
        <v>0</v>
      </c>
      <c r="K300" s="176">
        <f>SUM(K301+K333)</f>
        <v>0</v>
      </c>
      <c r="L300" s="176">
        <f>SUM(L301+L333)</f>
        <v>0</v>
      </c>
      <c r="M300" s="1"/>
    </row>
    <row r="301" spans="1:13" ht="40.5" hidden="1" customHeight="1">
      <c r="A301" s="190">
        <v>3</v>
      </c>
      <c r="B301" s="190">
        <v>3</v>
      </c>
      <c r="C301" s="186">
        <v>1</v>
      </c>
      <c r="D301" s="187"/>
      <c r="E301" s="187"/>
      <c r="F301" s="189"/>
      <c r="G301" s="188" t="s">
        <v>349</v>
      </c>
      <c r="H301" s="174">
        <v>272</v>
      </c>
      <c r="I301" s="175">
        <f>SUM(I302+I311+I315+I319+I323+I326+I329)</f>
        <v>0</v>
      </c>
      <c r="J301" s="250">
        <f>SUM(J302+J311+J315+J319+J323+J326+J329)</f>
        <v>0</v>
      </c>
      <c r="K301" s="176">
        <f>SUM(K302+K311+K315+K319+K323+K326+K329)</f>
        <v>0</v>
      </c>
      <c r="L301" s="176">
        <f>SUM(L302+L311+L315+L319+L323+L326+L329)</f>
        <v>0</v>
      </c>
      <c r="M301" s="1"/>
    </row>
    <row r="302" spans="1:13" ht="29.25" hidden="1" customHeight="1">
      <c r="A302" s="190">
        <v>3</v>
      </c>
      <c r="B302" s="190">
        <v>3</v>
      </c>
      <c r="C302" s="186">
        <v>1</v>
      </c>
      <c r="D302" s="187">
        <v>1</v>
      </c>
      <c r="E302" s="187"/>
      <c r="F302" s="189"/>
      <c r="G302" s="188" t="s">
        <v>164</v>
      </c>
      <c r="H302" s="174">
        <v>273</v>
      </c>
      <c r="I302" s="175">
        <f>SUM(I303+I305+I308)</f>
        <v>0</v>
      </c>
      <c r="J302" s="175">
        <f>SUM(J303+J305+J308)</f>
        <v>0</v>
      </c>
      <c r="K302" s="175">
        <f>SUM(K303+K305+K308)</f>
        <v>0</v>
      </c>
      <c r="L302" s="175">
        <f>SUM(L303+L305+L308)</f>
        <v>0</v>
      </c>
      <c r="M302" s="1"/>
    </row>
    <row r="303" spans="1:13" ht="27" hidden="1" customHeight="1">
      <c r="A303" s="190">
        <v>3</v>
      </c>
      <c r="B303" s="190">
        <v>3</v>
      </c>
      <c r="C303" s="186">
        <v>1</v>
      </c>
      <c r="D303" s="187">
        <v>1</v>
      </c>
      <c r="E303" s="187">
        <v>1</v>
      </c>
      <c r="F303" s="189"/>
      <c r="G303" s="188" t="s">
        <v>144</v>
      </c>
      <c r="H303" s="174">
        <v>274</v>
      </c>
      <c r="I303" s="175">
        <f>SUM(I304:I304)</f>
        <v>0</v>
      </c>
      <c r="J303" s="250">
        <f>SUM(J304:J304)</f>
        <v>0</v>
      </c>
      <c r="K303" s="176">
        <f>SUM(K304:K304)</f>
        <v>0</v>
      </c>
      <c r="L303" s="176">
        <f>SUM(L304:L304)</f>
        <v>0</v>
      </c>
      <c r="M303" s="1"/>
    </row>
    <row r="304" spans="1:13" ht="28.5" hidden="1" customHeight="1">
      <c r="A304" s="190">
        <v>3</v>
      </c>
      <c r="B304" s="190">
        <v>3</v>
      </c>
      <c r="C304" s="186">
        <v>1</v>
      </c>
      <c r="D304" s="187">
        <v>1</v>
      </c>
      <c r="E304" s="187">
        <v>1</v>
      </c>
      <c r="F304" s="189">
        <v>1</v>
      </c>
      <c r="G304" s="188" t="s">
        <v>144</v>
      </c>
      <c r="H304" s="174">
        <v>275</v>
      </c>
      <c r="I304" s="194">
        <v>0</v>
      </c>
      <c r="J304" s="194">
        <v>0</v>
      </c>
      <c r="K304" s="194">
        <v>0</v>
      </c>
      <c r="L304" s="194">
        <v>0</v>
      </c>
      <c r="M304" s="1"/>
    </row>
    <row r="305" spans="1:13" ht="31.5" hidden="1" customHeight="1">
      <c r="A305" s="190">
        <v>3</v>
      </c>
      <c r="B305" s="190">
        <v>3</v>
      </c>
      <c r="C305" s="186">
        <v>1</v>
      </c>
      <c r="D305" s="187">
        <v>1</v>
      </c>
      <c r="E305" s="187">
        <v>2</v>
      </c>
      <c r="F305" s="189"/>
      <c r="G305" s="188" t="s">
        <v>165</v>
      </c>
      <c r="H305" s="174">
        <v>276</v>
      </c>
      <c r="I305" s="175">
        <f>SUM(I306:I307)</f>
        <v>0</v>
      </c>
      <c r="J305" s="175">
        <f>SUM(J306:J307)</f>
        <v>0</v>
      </c>
      <c r="K305" s="175">
        <f>SUM(K306:K307)</f>
        <v>0</v>
      </c>
      <c r="L305" s="175">
        <f>SUM(L306:L307)</f>
        <v>0</v>
      </c>
      <c r="M305" s="1"/>
    </row>
    <row r="306" spans="1:13" ht="25.5" hidden="1" customHeight="1">
      <c r="A306" s="190">
        <v>3</v>
      </c>
      <c r="B306" s="190">
        <v>3</v>
      </c>
      <c r="C306" s="186">
        <v>1</v>
      </c>
      <c r="D306" s="187">
        <v>1</v>
      </c>
      <c r="E306" s="187">
        <v>2</v>
      </c>
      <c r="F306" s="189">
        <v>1</v>
      </c>
      <c r="G306" s="188" t="s">
        <v>146</v>
      </c>
      <c r="H306" s="174">
        <v>277</v>
      </c>
      <c r="I306" s="194">
        <v>0</v>
      </c>
      <c r="J306" s="194">
        <v>0</v>
      </c>
      <c r="K306" s="194">
        <v>0</v>
      </c>
      <c r="L306" s="194">
        <v>0</v>
      </c>
      <c r="M306" s="1"/>
    </row>
    <row r="307" spans="1:13" ht="29.25" hidden="1" customHeight="1">
      <c r="A307" s="190">
        <v>3</v>
      </c>
      <c r="B307" s="190">
        <v>3</v>
      </c>
      <c r="C307" s="186">
        <v>1</v>
      </c>
      <c r="D307" s="187">
        <v>1</v>
      </c>
      <c r="E307" s="187">
        <v>2</v>
      </c>
      <c r="F307" s="189">
        <v>2</v>
      </c>
      <c r="G307" s="188" t="s">
        <v>147</v>
      </c>
      <c r="H307" s="174">
        <v>278</v>
      </c>
      <c r="I307" s="194">
        <v>0</v>
      </c>
      <c r="J307" s="194">
        <v>0</v>
      </c>
      <c r="K307" s="194">
        <v>0</v>
      </c>
      <c r="L307" s="194">
        <v>0</v>
      </c>
      <c r="M307" s="1"/>
    </row>
    <row r="308" spans="1:13" ht="28.5" hidden="1" customHeight="1">
      <c r="A308" s="190">
        <v>3</v>
      </c>
      <c r="B308" s="190">
        <v>3</v>
      </c>
      <c r="C308" s="186">
        <v>1</v>
      </c>
      <c r="D308" s="187">
        <v>1</v>
      </c>
      <c r="E308" s="187">
        <v>3</v>
      </c>
      <c r="F308" s="189"/>
      <c r="G308" s="188" t="s">
        <v>148</v>
      </c>
      <c r="H308" s="174">
        <v>279</v>
      </c>
      <c r="I308" s="175">
        <f>SUM(I309:I310)</f>
        <v>0</v>
      </c>
      <c r="J308" s="175">
        <f>SUM(J309:J310)</f>
        <v>0</v>
      </c>
      <c r="K308" s="175">
        <f>SUM(K309:K310)</f>
        <v>0</v>
      </c>
      <c r="L308" s="175">
        <f>SUM(L309:L310)</f>
        <v>0</v>
      </c>
      <c r="M308" s="1"/>
    </row>
    <row r="309" spans="1:13" ht="24.75" hidden="1" customHeight="1">
      <c r="A309" s="190">
        <v>3</v>
      </c>
      <c r="B309" s="190">
        <v>3</v>
      </c>
      <c r="C309" s="186">
        <v>1</v>
      </c>
      <c r="D309" s="187">
        <v>1</v>
      </c>
      <c r="E309" s="187">
        <v>3</v>
      </c>
      <c r="F309" s="189">
        <v>1</v>
      </c>
      <c r="G309" s="188" t="s">
        <v>149</v>
      </c>
      <c r="H309" s="174">
        <v>280</v>
      </c>
      <c r="I309" s="194">
        <v>0</v>
      </c>
      <c r="J309" s="194">
        <v>0</v>
      </c>
      <c r="K309" s="194">
        <v>0</v>
      </c>
      <c r="L309" s="194">
        <v>0</v>
      </c>
      <c r="M309" s="1"/>
    </row>
    <row r="310" spans="1:13" ht="22.5" hidden="1" customHeight="1">
      <c r="A310" s="190">
        <v>3</v>
      </c>
      <c r="B310" s="190">
        <v>3</v>
      </c>
      <c r="C310" s="186">
        <v>1</v>
      </c>
      <c r="D310" s="187">
        <v>1</v>
      </c>
      <c r="E310" s="187">
        <v>3</v>
      </c>
      <c r="F310" s="189">
        <v>2</v>
      </c>
      <c r="G310" s="188" t="s">
        <v>166</v>
      </c>
      <c r="H310" s="174">
        <v>281</v>
      </c>
      <c r="I310" s="194">
        <v>0</v>
      </c>
      <c r="J310" s="194">
        <v>0</v>
      </c>
      <c r="K310" s="194">
        <v>0</v>
      </c>
      <c r="L310" s="194">
        <v>0</v>
      </c>
      <c r="M310" s="1"/>
    </row>
    <row r="311" spans="1:13" ht="12.75" hidden="1" customHeight="1">
      <c r="A311" s="207">
        <v>3</v>
      </c>
      <c r="B311" s="181">
        <v>3</v>
      </c>
      <c r="C311" s="186">
        <v>1</v>
      </c>
      <c r="D311" s="187">
        <v>2</v>
      </c>
      <c r="E311" s="187"/>
      <c r="F311" s="189"/>
      <c r="G311" s="188" t="s">
        <v>178</v>
      </c>
      <c r="H311" s="174">
        <v>282</v>
      </c>
      <c r="I311" s="175">
        <f>I312</f>
        <v>0</v>
      </c>
      <c r="J311" s="250">
        <f>J312</f>
        <v>0</v>
      </c>
      <c r="K311" s="176">
        <f>K312</f>
        <v>0</v>
      </c>
      <c r="L311" s="176">
        <f>L312</f>
        <v>0</v>
      </c>
    </row>
    <row r="312" spans="1:13" ht="26.25" hidden="1" customHeight="1">
      <c r="A312" s="207">
        <v>3</v>
      </c>
      <c r="B312" s="207">
        <v>3</v>
      </c>
      <c r="C312" s="181">
        <v>1</v>
      </c>
      <c r="D312" s="179">
        <v>2</v>
      </c>
      <c r="E312" s="179">
        <v>1</v>
      </c>
      <c r="F312" s="182"/>
      <c r="G312" s="188" t="s">
        <v>178</v>
      </c>
      <c r="H312" s="174">
        <v>283</v>
      </c>
      <c r="I312" s="197">
        <f>SUM(I313:I314)</f>
        <v>0</v>
      </c>
      <c r="J312" s="251">
        <f>SUM(J313:J314)</f>
        <v>0</v>
      </c>
      <c r="K312" s="198">
        <f>SUM(K313:K314)</f>
        <v>0</v>
      </c>
      <c r="L312" s="198">
        <f>SUM(L313:L314)</f>
        <v>0</v>
      </c>
      <c r="M312" s="1"/>
    </row>
    <row r="313" spans="1:13" ht="25.5" hidden="1" customHeight="1">
      <c r="A313" s="190">
        <v>3</v>
      </c>
      <c r="B313" s="190">
        <v>3</v>
      </c>
      <c r="C313" s="186">
        <v>1</v>
      </c>
      <c r="D313" s="187">
        <v>2</v>
      </c>
      <c r="E313" s="187">
        <v>1</v>
      </c>
      <c r="F313" s="189">
        <v>1</v>
      </c>
      <c r="G313" s="188" t="s">
        <v>179</v>
      </c>
      <c r="H313" s="174">
        <v>284</v>
      </c>
      <c r="I313" s="194">
        <v>0</v>
      </c>
      <c r="J313" s="194">
        <v>0</v>
      </c>
      <c r="K313" s="194">
        <v>0</v>
      </c>
      <c r="L313" s="194">
        <v>0</v>
      </c>
      <c r="M313" s="1"/>
    </row>
    <row r="314" spans="1:13" ht="24" hidden="1" customHeight="1">
      <c r="A314" s="199">
        <v>3</v>
      </c>
      <c r="B314" s="234">
        <v>3</v>
      </c>
      <c r="C314" s="208">
        <v>1</v>
      </c>
      <c r="D314" s="209">
        <v>2</v>
      </c>
      <c r="E314" s="209">
        <v>1</v>
      </c>
      <c r="F314" s="210">
        <v>2</v>
      </c>
      <c r="G314" s="211" t="s">
        <v>180</v>
      </c>
      <c r="H314" s="174">
        <v>285</v>
      </c>
      <c r="I314" s="194">
        <v>0</v>
      </c>
      <c r="J314" s="194">
        <v>0</v>
      </c>
      <c r="K314" s="194">
        <v>0</v>
      </c>
      <c r="L314" s="194">
        <v>0</v>
      </c>
      <c r="M314" s="1"/>
    </row>
    <row r="315" spans="1:13" ht="27.75" hidden="1" customHeight="1">
      <c r="A315" s="186">
        <v>3</v>
      </c>
      <c r="B315" s="188">
        <v>3</v>
      </c>
      <c r="C315" s="186">
        <v>1</v>
      </c>
      <c r="D315" s="187">
        <v>3</v>
      </c>
      <c r="E315" s="187"/>
      <c r="F315" s="189"/>
      <c r="G315" s="188" t="s">
        <v>181</v>
      </c>
      <c r="H315" s="174">
        <v>286</v>
      </c>
      <c r="I315" s="175">
        <f>I316</f>
        <v>0</v>
      </c>
      <c r="J315" s="250">
        <f>J316</f>
        <v>0</v>
      </c>
      <c r="K315" s="176">
        <f>K316</f>
        <v>0</v>
      </c>
      <c r="L315" s="176">
        <f>L316</f>
        <v>0</v>
      </c>
      <c r="M315" s="1"/>
    </row>
    <row r="316" spans="1:13" ht="24" hidden="1" customHeight="1">
      <c r="A316" s="186">
        <v>3</v>
      </c>
      <c r="B316" s="211">
        <v>3</v>
      </c>
      <c r="C316" s="208">
        <v>1</v>
      </c>
      <c r="D316" s="209">
        <v>3</v>
      </c>
      <c r="E316" s="209">
        <v>1</v>
      </c>
      <c r="F316" s="210"/>
      <c r="G316" s="188" t="s">
        <v>181</v>
      </c>
      <c r="H316" s="174">
        <v>287</v>
      </c>
      <c r="I316" s="176">
        <f>I317+I318</f>
        <v>0</v>
      </c>
      <c r="J316" s="176">
        <f>J317+J318</f>
        <v>0</v>
      </c>
      <c r="K316" s="176">
        <f>K317+K318</f>
        <v>0</v>
      </c>
      <c r="L316" s="176">
        <f>L317+L318</f>
        <v>0</v>
      </c>
      <c r="M316" s="1"/>
    </row>
    <row r="317" spans="1:13" ht="27" hidden="1" customHeight="1">
      <c r="A317" s="186">
        <v>3</v>
      </c>
      <c r="B317" s="188">
        <v>3</v>
      </c>
      <c r="C317" s="186">
        <v>1</v>
      </c>
      <c r="D317" s="187">
        <v>3</v>
      </c>
      <c r="E317" s="187">
        <v>1</v>
      </c>
      <c r="F317" s="189">
        <v>1</v>
      </c>
      <c r="G317" s="188" t="s">
        <v>182</v>
      </c>
      <c r="H317" s="174">
        <v>288</v>
      </c>
      <c r="I317" s="239">
        <v>0</v>
      </c>
      <c r="J317" s="239">
        <v>0</v>
      </c>
      <c r="K317" s="239">
        <v>0</v>
      </c>
      <c r="L317" s="238">
        <v>0</v>
      </c>
      <c r="M317" s="1"/>
    </row>
    <row r="318" spans="1:13" ht="26.25" hidden="1" customHeight="1">
      <c r="A318" s="186">
        <v>3</v>
      </c>
      <c r="B318" s="188">
        <v>3</v>
      </c>
      <c r="C318" s="186">
        <v>1</v>
      </c>
      <c r="D318" s="187">
        <v>3</v>
      </c>
      <c r="E318" s="187">
        <v>1</v>
      </c>
      <c r="F318" s="189">
        <v>2</v>
      </c>
      <c r="G318" s="188" t="s">
        <v>183</v>
      </c>
      <c r="H318" s="174">
        <v>289</v>
      </c>
      <c r="I318" s="194">
        <v>0</v>
      </c>
      <c r="J318" s="194">
        <v>0</v>
      </c>
      <c r="K318" s="194">
        <v>0</v>
      </c>
      <c r="L318" s="194">
        <v>0</v>
      </c>
      <c r="M318" s="1"/>
    </row>
    <row r="319" spans="1:13" ht="12.75" hidden="1" customHeight="1">
      <c r="A319" s="186">
        <v>3</v>
      </c>
      <c r="B319" s="188">
        <v>3</v>
      </c>
      <c r="C319" s="186">
        <v>1</v>
      </c>
      <c r="D319" s="187">
        <v>4</v>
      </c>
      <c r="E319" s="187"/>
      <c r="F319" s="189"/>
      <c r="G319" s="188" t="s">
        <v>184</v>
      </c>
      <c r="H319" s="174">
        <v>290</v>
      </c>
      <c r="I319" s="175">
        <f>I320</f>
        <v>0</v>
      </c>
      <c r="J319" s="250">
        <f>J320</f>
        <v>0</v>
      </c>
      <c r="K319" s="176">
        <f>K320</f>
        <v>0</v>
      </c>
      <c r="L319" s="176">
        <f>L320</f>
        <v>0</v>
      </c>
    </row>
    <row r="320" spans="1:13" ht="31.5" hidden="1" customHeight="1">
      <c r="A320" s="190">
        <v>3</v>
      </c>
      <c r="B320" s="186">
        <v>3</v>
      </c>
      <c r="C320" s="187">
        <v>1</v>
      </c>
      <c r="D320" s="187">
        <v>4</v>
      </c>
      <c r="E320" s="187">
        <v>1</v>
      </c>
      <c r="F320" s="189"/>
      <c r="G320" s="188" t="s">
        <v>184</v>
      </c>
      <c r="H320" s="174">
        <v>291</v>
      </c>
      <c r="I320" s="175">
        <f>SUM(I321:I322)</f>
        <v>0</v>
      </c>
      <c r="J320" s="175">
        <f>SUM(J321:J322)</f>
        <v>0</v>
      </c>
      <c r="K320" s="175">
        <f>SUM(K321:K322)</f>
        <v>0</v>
      </c>
      <c r="L320" s="175">
        <f>SUM(L321:L322)</f>
        <v>0</v>
      </c>
      <c r="M320" s="1"/>
    </row>
    <row r="321" spans="1:16" ht="12.75" hidden="1" customHeight="1">
      <c r="A321" s="190">
        <v>3</v>
      </c>
      <c r="B321" s="186">
        <v>3</v>
      </c>
      <c r="C321" s="187">
        <v>1</v>
      </c>
      <c r="D321" s="187">
        <v>4</v>
      </c>
      <c r="E321" s="187">
        <v>1</v>
      </c>
      <c r="F321" s="189">
        <v>1</v>
      </c>
      <c r="G321" s="188" t="s">
        <v>185</v>
      </c>
      <c r="H321" s="174">
        <v>292</v>
      </c>
      <c r="I321" s="193">
        <v>0</v>
      </c>
      <c r="J321" s="194">
        <v>0</v>
      </c>
      <c r="K321" s="194">
        <v>0</v>
      </c>
      <c r="L321" s="193">
        <v>0</v>
      </c>
    </row>
    <row r="322" spans="1:16" ht="30.75" hidden="1" customHeight="1">
      <c r="A322" s="186">
        <v>3</v>
      </c>
      <c r="B322" s="187">
        <v>3</v>
      </c>
      <c r="C322" s="187">
        <v>1</v>
      </c>
      <c r="D322" s="187">
        <v>4</v>
      </c>
      <c r="E322" s="187">
        <v>1</v>
      </c>
      <c r="F322" s="189">
        <v>2</v>
      </c>
      <c r="G322" s="188" t="s">
        <v>186</v>
      </c>
      <c r="H322" s="174">
        <v>293</v>
      </c>
      <c r="I322" s="194">
        <v>0</v>
      </c>
      <c r="J322" s="239">
        <v>0</v>
      </c>
      <c r="K322" s="239">
        <v>0</v>
      </c>
      <c r="L322" s="238">
        <v>0</v>
      </c>
      <c r="M322" s="1"/>
    </row>
    <row r="323" spans="1:16" ht="26.25" hidden="1" customHeight="1">
      <c r="A323" s="186">
        <v>3</v>
      </c>
      <c r="B323" s="187">
        <v>3</v>
      </c>
      <c r="C323" s="187">
        <v>1</v>
      </c>
      <c r="D323" s="187">
        <v>5</v>
      </c>
      <c r="E323" s="187"/>
      <c r="F323" s="189"/>
      <c r="G323" s="188" t="s">
        <v>187</v>
      </c>
      <c r="H323" s="174">
        <v>294</v>
      </c>
      <c r="I323" s="198">
        <f t="shared" ref="I323:L324" si="29">I324</f>
        <v>0</v>
      </c>
      <c r="J323" s="250">
        <f t="shared" si="29"/>
        <v>0</v>
      </c>
      <c r="K323" s="176">
        <f t="shared" si="29"/>
        <v>0</v>
      </c>
      <c r="L323" s="176">
        <f t="shared" si="29"/>
        <v>0</v>
      </c>
      <c r="M323" s="1"/>
    </row>
    <row r="324" spans="1:16" ht="30" hidden="1" customHeight="1">
      <c r="A324" s="181">
        <v>3</v>
      </c>
      <c r="B324" s="209">
        <v>3</v>
      </c>
      <c r="C324" s="209">
        <v>1</v>
      </c>
      <c r="D324" s="209">
        <v>5</v>
      </c>
      <c r="E324" s="209">
        <v>1</v>
      </c>
      <c r="F324" s="210"/>
      <c r="G324" s="188" t="s">
        <v>187</v>
      </c>
      <c r="H324" s="174">
        <v>295</v>
      </c>
      <c r="I324" s="176">
        <f t="shared" si="29"/>
        <v>0</v>
      </c>
      <c r="J324" s="251">
        <f t="shared" si="29"/>
        <v>0</v>
      </c>
      <c r="K324" s="198">
        <f t="shared" si="29"/>
        <v>0</v>
      </c>
      <c r="L324" s="198">
        <f t="shared" si="29"/>
        <v>0</v>
      </c>
      <c r="M324" s="1"/>
    </row>
    <row r="325" spans="1:16" ht="30" hidden="1" customHeight="1">
      <c r="A325" s="186">
        <v>3</v>
      </c>
      <c r="B325" s="187">
        <v>3</v>
      </c>
      <c r="C325" s="187">
        <v>1</v>
      </c>
      <c r="D325" s="187">
        <v>5</v>
      </c>
      <c r="E325" s="187">
        <v>1</v>
      </c>
      <c r="F325" s="189">
        <v>1</v>
      </c>
      <c r="G325" s="188" t="s">
        <v>352</v>
      </c>
      <c r="H325" s="174">
        <v>296</v>
      </c>
      <c r="I325" s="194">
        <v>0</v>
      </c>
      <c r="J325" s="239">
        <v>0</v>
      </c>
      <c r="K325" s="239">
        <v>0</v>
      </c>
      <c r="L325" s="238">
        <v>0</v>
      </c>
      <c r="M325" s="1"/>
    </row>
    <row r="326" spans="1:16" ht="30" hidden="1" customHeight="1">
      <c r="A326" s="186">
        <v>3</v>
      </c>
      <c r="B326" s="187">
        <v>3</v>
      </c>
      <c r="C326" s="187">
        <v>1</v>
      </c>
      <c r="D326" s="187">
        <v>6</v>
      </c>
      <c r="E326" s="187"/>
      <c r="F326" s="189"/>
      <c r="G326" s="188" t="s">
        <v>160</v>
      </c>
      <c r="H326" s="174">
        <v>297</v>
      </c>
      <c r="I326" s="176">
        <f t="shared" ref="I326:L327" si="30">I327</f>
        <v>0</v>
      </c>
      <c r="J326" s="250">
        <f t="shared" si="30"/>
        <v>0</v>
      </c>
      <c r="K326" s="176">
        <f t="shared" si="30"/>
        <v>0</v>
      </c>
      <c r="L326" s="176">
        <f t="shared" si="30"/>
        <v>0</v>
      </c>
      <c r="M326" s="1"/>
    </row>
    <row r="327" spans="1:16" ht="30" hidden="1" customHeight="1">
      <c r="A327" s="186">
        <v>3</v>
      </c>
      <c r="B327" s="187">
        <v>3</v>
      </c>
      <c r="C327" s="187">
        <v>1</v>
      </c>
      <c r="D327" s="187">
        <v>6</v>
      </c>
      <c r="E327" s="187">
        <v>1</v>
      </c>
      <c r="F327" s="189"/>
      <c r="G327" s="188" t="s">
        <v>160</v>
      </c>
      <c r="H327" s="174">
        <v>298</v>
      </c>
      <c r="I327" s="175">
        <f t="shared" si="30"/>
        <v>0</v>
      </c>
      <c r="J327" s="250">
        <f t="shared" si="30"/>
        <v>0</v>
      </c>
      <c r="K327" s="176">
        <f t="shared" si="30"/>
        <v>0</v>
      </c>
      <c r="L327" s="176">
        <f t="shared" si="30"/>
        <v>0</v>
      </c>
      <c r="M327" s="1"/>
    </row>
    <row r="328" spans="1:16" ht="25.5" hidden="1" customHeight="1">
      <c r="A328" s="186">
        <v>3</v>
      </c>
      <c r="B328" s="187">
        <v>3</v>
      </c>
      <c r="C328" s="187">
        <v>1</v>
      </c>
      <c r="D328" s="187">
        <v>6</v>
      </c>
      <c r="E328" s="187">
        <v>1</v>
      </c>
      <c r="F328" s="189">
        <v>1</v>
      </c>
      <c r="G328" s="188" t="s">
        <v>160</v>
      </c>
      <c r="H328" s="174">
        <v>299</v>
      </c>
      <c r="I328" s="239">
        <v>0</v>
      </c>
      <c r="J328" s="239">
        <v>0</v>
      </c>
      <c r="K328" s="239">
        <v>0</v>
      </c>
      <c r="L328" s="238">
        <v>0</v>
      </c>
      <c r="M328" s="1"/>
    </row>
    <row r="329" spans="1:16" ht="22.5" hidden="1" customHeight="1">
      <c r="A329" s="186">
        <v>3</v>
      </c>
      <c r="B329" s="187">
        <v>3</v>
      </c>
      <c r="C329" s="187">
        <v>1</v>
      </c>
      <c r="D329" s="187">
        <v>7</v>
      </c>
      <c r="E329" s="187"/>
      <c r="F329" s="189"/>
      <c r="G329" s="188" t="s">
        <v>188</v>
      </c>
      <c r="H329" s="174">
        <v>300</v>
      </c>
      <c r="I329" s="175">
        <f>I330</f>
        <v>0</v>
      </c>
      <c r="J329" s="250">
        <f>J330</f>
        <v>0</v>
      </c>
      <c r="K329" s="176">
        <f>K330</f>
        <v>0</v>
      </c>
      <c r="L329" s="176">
        <f>L330</f>
        <v>0</v>
      </c>
      <c r="M329" s="1"/>
    </row>
    <row r="330" spans="1:16" ht="25.5" hidden="1" customHeight="1">
      <c r="A330" s="186">
        <v>3</v>
      </c>
      <c r="B330" s="187">
        <v>3</v>
      </c>
      <c r="C330" s="187">
        <v>1</v>
      </c>
      <c r="D330" s="187">
        <v>7</v>
      </c>
      <c r="E330" s="187">
        <v>1</v>
      </c>
      <c r="F330" s="189"/>
      <c r="G330" s="188" t="s">
        <v>188</v>
      </c>
      <c r="H330" s="174">
        <v>301</v>
      </c>
      <c r="I330" s="175">
        <f>I331+I332</f>
        <v>0</v>
      </c>
      <c r="J330" s="175">
        <f>J331+J332</f>
        <v>0</v>
      </c>
      <c r="K330" s="175">
        <f>K331+K332</f>
        <v>0</v>
      </c>
      <c r="L330" s="175">
        <f>L331+L332</f>
        <v>0</v>
      </c>
      <c r="M330" s="1"/>
    </row>
    <row r="331" spans="1:16" ht="27" hidden="1" customHeight="1">
      <c r="A331" s="186">
        <v>3</v>
      </c>
      <c r="B331" s="187">
        <v>3</v>
      </c>
      <c r="C331" s="187">
        <v>1</v>
      </c>
      <c r="D331" s="187">
        <v>7</v>
      </c>
      <c r="E331" s="187">
        <v>1</v>
      </c>
      <c r="F331" s="189">
        <v>1</v>
      </c>
      <c r="G331" s="188" t="s">
        <v>189</v>
      </c>
      <c r="H331" s="174">
        <v>302</v>
      </c>
      <c r="I331" s="239">
        <v>0</v>
      </c>
      <c r="J331" s="239">
        <v>0</v>
      </c>
      <c r="K331" s="239">
        <v>0</v>
      </c>
      <c r="L331" s="238">
        <v>0</v>
      </c>
      <c r="M331" s="1"/>
    </row>
    <row r="332" spans="1:16" ht="27.75" hidden="1" customHeight="1">
      <c r="A332" s="186">
        <v>3</v>
      </c>
      <c r="B332" s="187">
        <v>3</v>
      </c>
      <c r="C332" s="187">
        <v>1</v>
      </c>
      <c r="D332" s="187">
        <v>7</v>
      </c>
      <c r="E332" s="187">
        <v>1</v>
      </c>
      <c r="F332" s="189">
        <v>2</v>
      </c>
      <c r="G332" s="188" t="s">
        <v>190</v>
      </c>
      <c r="H332" s="174">
        <v>303</v>
      </c>
      <c r="I332" s="194">
        <v>0</v>
      </c>
      <c r="J332" s="194">
        <v>0</v>
      </c>
      <c r="K332" s="194">
        <v>0</v>
      </c>
      <c r="L332" s="194">
        <v>0</v>
      </c>
      <c r="M332" s="1"/>
    </row>
    <row r="333" spans="1:16" ht="38.25" hidden="1" customHeight="1">
      <c r="A333" s="186">
        <v>3</v>
      </c>
      <c r="B333" s="187">
        <v>3</v>
      </c>
      <c r="C333" s="187">
        <v>2</v>
      </c>
      <c r="D333" s="187"/>
      <c r="E333" s="187"/>
      <c r="F333" s="189"/>
      <c r="G333" s="188" t="s">
        <v>191</v>
      </c>
      <c r="H333" s="174">
        <v>304</v>
      </c>
      <c r="I333" s="175">
        <f>SUM(I334+I343+I347+I351+I355+I358+I361)</f>
        <v>0</v>
      </c>
      <c r="J333" s="250">
        <f>SUM(J334+J343+J347+J351+J355+J358+J361)</f>
        <v>0</v>
      </c>
      <c r="K333" s="176">
        <f>SUM(K334+K343+K347+K351+K355+K358+K361)</f>
        <v>0</v>
      </c>
      <c r="L333" s="176">
        <f>SUM(L334+L343+L347+L351+L355+L358+L361)</f>
        <v>0</v>
      </c>
      <c r="M333" s="1"/>
    </row>
    <row r="334" spans="1:16" ht="30" hidden="1" customHeight="1">
      <c r="A334" s="186">
        <v>3</v>
      </c>
      <c r="B334" s="187">
        <v>3</v>
      </c>
      <c r="C334" s="187">
        <v>2</v>
      </c>
      <c r="D334" s="187">
        <v>1</v>
      </c>
      <c r="E334" s="187"/>
      <c r="F334" s="189"/>
      <c r="G334" s="188" t="s">
        <v>143</v>
      </c>
      <c r="H334" s="174">
        <v>305</v>
      </c>
      <c r="I334" s="175">
        <f>I335</f>
        <v>0</v>
      </c>
      <c r="J334" s="250">
        <f>J335</f>
        <v>0</v>
      </c>
      <c r="K334" s="176">
        <f>K335</f>
        <v>0</v>
      </c>
      <c r="L334" s="176">
        <f>L335</f>
        <v>0</v>
      </c>
      <c r="M334" s="1"/>
    </row>
    <row r="335" spans="1:16" ht="12.75" hidden="1" customHeight="1">
      <c r="A335" s="190">
        <v>3</v>
      </c>
      <c r="B335" s="186">
        <v>3</v>
      </c>
      <c r="C335" s="187">
        <v>2</v>
      </c>
      <c r="D335" s="188">
        <v>1</v>
      </c>
      <c r="E335" s="186">
        <v>1</v>
      </c>
      <c r="F335" s="189"/>
      <c r="G335" s="188" t="s">
        <v>143</v>
      </c>
      <c r="H335" s="174">
        <v>306</v>
      </c>
      <c r="I335" s="175">
        <f t="shared" ref="I335:P335" si="31">SUM(I336:I336)</f>
        <v>0</v>
      </c>
      <c r="J335" s="175">
        <f t="shared" si="31"/>
        <v>0</v>
      </c>
      <c r="K335" s="175">
        <f t="shared" si="31"/>
        <v>0</v>
      </c>
      <c r="L335" s="175">
        <f t="shared" si="31"/>
        <v>0</v>
      </c>
      <c r="M335" s="252">
        <f t="shared" si="31"/>
        <v>0</v>
      </c>
      <c r="N335" s="252">
        <f t="shared" si="31"/>
        <v>0</v>
      </c>
      <c r="O335" s="252">
        <f t="shared" si="31"/>
        <v>0</v>
      </c>
      <c r="P335" s="252">
        <f t="shared" si="31"/>
        <v>0</v>
      </c>
    </row>
    <row r="336" spans="1:16" ht="27.75" hidden="1" customHeight="1">
      <c r="A336" s="190">
        <v>3</v>
      </c>
      <c r="B336" s="186">
        <v>3</v>
      </c>
      <c r="C336" s="187">
        <v>2</v>
      </c>
      <c r="D336" s="188">
        <v>1</v>
      </c>
      <c r="E336" s="186">
        <v>1</v>
      </c>
      <c r="F336" s="189">
        <v>1</v>
      </c>
      <c r="G336" s="188" t="s">
        <v>144</v>
      </c>
      <c r="H336" s="174">
        <v>307</v>
      </c>
      <c r="I336" s="239">
        <v>0</v>
      </c>
      <c r="J336" s="239">
        <v>0</v>
      </c>
      <c r="K336" s="239">
        <v>0</v>
      </c>
      <c r="L336" s="238">
        <v>0</v>
      </c>
      <c r="M336" s="1"/>
    </row>
    <row r="337" spans="1:13" ht="12.75" hidden="1" customHeight="1">
      <c r="A337" s="190">
        <v>3</v>
      </c>
      <c r="B337" s="186">
        <v>3</v>
      </c>
      <c r="C337" s="187">
        <v>2</v>
      </c>
      <c r="D337" s="188">
        <v>1</v>
      </c>
      <c r="E337" s="186">
        <v>2</v>
      </c>
      <c r="F337" s="189"/>
      <c r="G337" s="211" t="s">
        <v>165</v>
      </c>
      <c r="H337" s="174">
        <v>308</v>
      </c>
      <c r="I337" s="175">
        <f>SUM(I338:I339)</f>
        <v>0</v>
      </c>
      <c r="J337" s="175">
        <f>SUM(J338:J339)</f>
        <v>0</v>
      </c>
      <c r="K337" s="175">
        <f>SUM(K338:K339)</f>
        <v>0</v>
      </c>
      <c r="L337" s="175">
        <f>SUM(L338:L339)</f>
        <v>0</v>
      </c>
    </row>
    <row r="338" spans="1:13" ht="12.75" hidden="1" customHeight="1">
      <c r="A338" s="190">
        <v>3</v>
      </c>
      <c r="B338" s="186">
        <v>3</v>
      </c>
      <c r="C338" s="187">
        <v>2</v>
      </c>
      <c r="D338" s="188">
        <v>1</v>
      </c>
      <c r="E338" s="186">
        <v>2</v>
      </c>
      <c r="F338" s="189">
        <v>1</v>
      </c>
      <c r="G338" s="211" t="s">
        <v>146</v>
      </c>
      <c r="H338" s="174">
        <v>309</v>
      </c>
      <c r="I338" s="239">
        <v>0</v>
      </c>
      <c r="J338" s="239">
        <v>0</v>
      </c>
      <c r="K338" s="239">
        <v>0</v>
      </c>
      <c r="L338" s="238">
        <v>0</v>
      </c>
    </row>
    <row r="339" spans="1:13" ht="12.75" hidden="1" customHeight="1">
      <c r="A339" s="190">
        <v>3</v>
      </c>
      <c r="B339" s="186">
        <v>3</v>
      </c>
      <c r="C339" s="187">
        <v>2</v>
      </c>
      <c r="D339" s="188">
        <v>1</v>
      </c>
      <c r="E339" s="186">
        <v>2</v>
      </c>
      <c r="F339" s="189">
        <v>2</v>
      </c>
      <c r="G339" s="211" t="s">
        <v>147</v>
      </c>
      <c r="H339" s="174">
        <v>310</v>
      </c>
      <c r="I339" s="194">
        <v>0</v>
      </c>
      <c r="J339" s="194">
        <v>0</v>
      </c>
      <c r="K339" s="194">
        <v>0</v>
      </c>
      <c r="L339" s="194">
        <v>0</v>
      </c>
    </row>
    <row r="340" spans="1:13" ht="12.75" hidden="1" customHeight="1">
      <c r="A340" s="190">
        <v>3</v>
      </c>
      <c r="B340" s="186">
        <v>3</v>
      </c>
      <c r="C340" s="187">
        <v>2</v>
      </c>
      <c r="D340" s="188">
        <v>1</v>
      </c>
      <c r="E340" s="186">
        <v>3</v>
      </c>
      <c r="F340" s="189"/>
      <c r="G340" s="211" t="s">
        <v>148</v>
      </c>
      <c r="H340" s="174">
        <v>311</v>
      </c>
      <c r="I340" s="175">
        <f>SUM(I341:I342)</f>
        <v>0</v>
      </c>
      <c r="J340" s="175">
        <f>SUM(J341:J342)</f>
        <v>0</v>
      </c>
      <c r="K340" s="175">
        <f>SUM(K341:K342)</f>
        <v>0</v>
      </c>
      <c r="L340" s="175">
        <f>SUM(L341:L342)</f>
        <v>0</v>
      </c>
    </row>
    <row r="341" spans="1:13" ht="12.75" hidden="1" customHeight="1">
      <c r="A341" s="190">
        <v>3</v>
      </c>
      <c r="B341" s="186">
        <v>3</v>
      </c>
      <c r="C341" s="187">
        <v>2</v>
      </c>
      <c r="D341" s="188">
        <v>1</v>
      </c>
      <c r="E341" s="186">
        <v>3</v>
      </c>
      <c r="F341" s="189">
        <v>1</v>
      </c>
      <c r="G341" s="211" t="s">
        <v>149</v>
      </c>
      <c r="H341" s="174">
        <v>312</v>
      </c>
      <c r="I341" s="194">
        <v>0</v>
      </c>
      <c r="J341" s="194">
        <v>0</v>
      </c>
      <c r="K341" s="194">
        <v>0</v>
      </c>
      <c r="L341" s="194">
        <v>0</v>
      </c>
    </row>
    <row r="342" spans="1:13" ht="12.75" hidden="1" customHeight="1">
      <c r="A342" s="190">
        <v>3</v>
      </c>
      <c r="B342" s="186">
        <v>3</v>
      </c>
      <c r="C342" s="187">
        <v>2</v>
      </c>
      <c r="D342" s="188">
        <v>1</v>
      </c>
      <c r="E342" s="186">
        <v>3</v>
      </c>
      <c r="F342" s="189">
        <v>2</v>
      </c>
      <c r="G342" s="211" t="s">
        <v>166</v>
      </c>
      <c r="H342" s="174">
        <v>313</v>
      </c>
      <c r="I342" s="212">
        <v>0</v>
      </c>
      <c r="J342" s="253">
        <v>0</v>
      </c>
      <c r="K342" s="212">
        <v>0</v>
      </c>
      <c r="L342" s="212">
        <v>0</v>
      </c>
    </row>
    <row r="343" spans="1:13" ht="12.75" hidden="1" customHeight="1">
      <c r="A343" s="199">
        <v>3</v>
      </c>
      <c r="B343" s="199">
        <v>3</v>
      </c>
      <c r="C343" s="208">
        <v>2</v>
      </c>
      <c r="D343" s="211">
        <v>2</v>
      </c>
      <c r="E343" s="208"/>
      <c r="F343" s="210"/>
      <c r="G343" s="211" t="s">
        <v>178</v>
      </c>
      <c r="H343" s="174">
        <v>314</v>
      </c>
      <c r="I343" s="204">
        <f>I344</f>
        <v>0</v>
      </c>
      <c r="J343" s="254">
        <f>J344</f>
        <v>0</v>
      </c>
      <c r="K343" s="205">
        <f>K344</f>
        <v>0</v>
      </c>
      <c r="L343" s="205">
        <f>L344</f>
        <v>0</v>
      </c>
    </row>
    <row r="344" spans="1:13" ht="12.75" hidden="1" customHeight="1">
      <c r="A344" s="190">
        <v>3</v>
      </c>
      <c r="B344" s="190">
        <v>3</v>
      </c>
      <c r="C344" s="186">
        <v>2</v>
      </c>
      <c r="D344" s="188">
        <v>2</v>
      </c>
      <c r="E344" s="186">
        <v>1</v>
      </c>
      <c r="F344" s="189"/>
      <c r="G344" s="211" t="s">
        <v>178</v>
      </c>
      <c r="H344" s="174">
        <v>315</v>
      </c>
      <c r="I344" s="175">
        <f>SUM(I345:I346)</f>
        <v>0</v>
      </c>
      <c r="J344" s="217">
        <f>SUM(J345:J346)</f>
        <v>0</v>
      </c>
      <c r="K344" s="176">
        <f>SUM(K345:K346)</f>
        <v>0</v>
      </c>
      <c r="L344" s="176">
        <f>SUM(L345:L346)</f>
        <v>0</v>
      </c>
    </row>
    <row r="345" spans="1:13" ht="12.75" hidden="1" customHeight="1">
      <c r="A345" s="190">
        <v>3</v>
      </c>
      <c r="B345" s="190">
        <v>3</v>
      </c>
      <c r="C345" s="186">
        <v>2</v>
      </c>
      <c r="D345" s="188">
        <v>2</v>
      </c>
      <c r="E345" s="190">
        <v>1</v>
      </c>
      <c r="F345" s="222">
        <v>1</v>
      </c>
      <c r="G345" s="188" t="s">
        <v>179</v>
      </c>
      <c r="H345" s="174">
        <v>316</v>
      </c>
      <c r="I345" s="194">
        <v>0</v>
      </c>
      <c r="J345" s="194">
        <v>0</v>
      </c>
      <c r="K345" s="194">
        <v>0</v>
      </c>
      <c r="L345" s="194">
        <v>0</v>
      </c>
    </row>
    <row r="346" spans="1:13" ht="12.75" hidden="1" customHeight="1">
      <c r="A346" s="199">
        <v>3</v>
      </c>
      <c r="B346" s="199">
        <v>3</v>
      </c>
      <c r="C346" s="200">
        <v>2</v>
      </c>
      <c r="D346" s="201">
        <v>2</v>
      </c>
      <c r="E346" s="202">
        <v>1</v>
      </c>
      <c r="F346" s="230">
        <v>2</v>
      </c>
      <c r="G346" s="202" t="s">
        <v>180</v>
      </c>
      <c r="H346" s="174">
        <v>317</v>
      </c>
      <c r="I346" s="194">
        <v>0</v>
      </c>
      <c r="J346" s="194">
        <v>0</v>
      </c>
      <c r="K346" s="194">
        <v>0</v>
      </c>
      <c r="L346" s="194">
        <v>0</v>
      </c>
    </row>
    <row r="347" spans="1:13" ht="23.25" hidden="1" customHeight="1">
      <c r="A347" s="190">
        <v>3</v>
      </c>
      <c r="B347" s="190">
        <v>3</v>
      </c>
      <c r="C347" s="186">
        <v>2</v>
      </c>
      <c r="D347" s="187">
        <v>3</v>
      </c>
      <c r="E347" s="188"/>
      <c r="F347" s="222"/>
      <c r="G347" s="188" t="s">
        <v>181</v>
      </c>
      <c r="H347" s="174">
        <v>318</v>
      </c>
      <c r="I347" s="175">
        <f>I348</f>
        <v>0</v>
      </c>
      <c r="J347" s="217">
        <f>J348</f>
        <v>0</v>
      </c>
      <c r="K347" s="176">
        <f>K348</f>
        <v>0</v>
      </c>
      <c r="L347" s="176">
        <f>L348</f>
        <v>0</v>
      </c>
      <c r="M347" s="1"/>
    </row>
    <row r="348" spans="1:13" ht="27.75" hidden="1" customHeight="1">
      <c r="A348" s="190">
        <v>3</v>
      </c>
      <c r="B348" s="190">
        <v>3</v>
      </c>
      <c r="C348" s="186">
        <v>2</v>
      </c>
      <c r="D348" s="187">
        <v>3</v>
      </c>
      <c r="E348" s="188">
        <v>1</v>
      </c>
      <c r="F348" s="222"/>
      <c r="G348" s="188" t="s">
        <v>181</v>
      </c>
      <c r="H348" s="174">
        <v>319</v>
      </c>
      <c r="I348" s="175">
        <f>I349+I350</f>
        <v>0</v>
      </c>
      <c r="J348" s="175">
        <f>J349+J350</f>
        <v>0</v>
      </c>
      <c r="K348" s="175">
        <f>K349+K350</f>
        <v>0</v>
      </c>
      <c r="L348" s="175">
        <f>L349+L350</f>
        <v>0</v>
      </c>
      <c r="M348" s="1"/>
    </row>
    <row r="349" spans="1:13" ht="28.5" hidden="1" customHeight="1">
      <c r="A349" s="190">
        <v>3</v>
      </c>
      <c r="B349" s="190">
        <v>3</v>
      </c>
      <c r="C349" s="186">
        <v>2</v>
      </c>
      <c r="D349" s="187">
        <v>3</v>
      </c>
      <c r="E349" s="188">
        <v>1</v>
      </c>
      <c r="F349" s="222">
        <v>1</v>
      </c>
      <c r="G349" s="188" t="s">
        <v>182</v>
      </c>
      <c r="H349" s="174">
        <v>320</v>
      </c>
      <c r="I349" s="239">
        <v>0</v>
      </c>
      <c r="J349" s="239">
        <v>0</v>
      </c>
      <c r="K349" s="239">
        <v>0</v>
      </c>
      <c r="L349" s="238">
        <v>0</v>
      </c>
      <c r="M349" s="1"/>
    </row>
    <row r="350" spans="1:13" ht="27.75" hidden="1" customHeight="1">
      <c r="A350" s="190">
        <v>3</v>
      </c>
      <c r="B350" s="190">
        <v>3</v>
      </c>
      <c r="C350" s="186">
        <v>2</v>
      </c>
      <c r="D350" s="187">
        <v>3</v>
      </c>
      <c r="E350" s="188">
        <v>1</v>
      </c>
      <c r="F350" s="222">
        <v>2</v>
      </c>
      <c r="G350" s="188" t="s">
        <v>183</v>
      </c>
      <c r="H350" s="174">
        <v>321</v>
      </c>
      <c r="I350" s="194">
        <v>0</v>
      </c>
      <c r="J350" s="194">
        <v>0</v>
      </c>
      <c r="K350" s="194">
        <v>0</v>
      </c>
      <c r="L350" s="194">
        <v>0</v>
      </c>
      <c r="M350" s="1"/>
    </row>
    <row r="351" spans="1:13" ht="12.75" hidden="1" customHeight="1">
      <c r="A351" s="190">
        <v>3</v>
      </c>
      <c r="B351" s="190">
        <v>3</v>
      </c>
      <c r="C351" s="186">
        <v>2</v>
      </c>
      <c r="D351" s="187">
        <v>4</v>
      </c>
      <c r="E351" s="187"/>
      <c r="F351" s="189"/>
      <c r="G351" s="188" t="s">
        <v>184</v>
      </c>
      <c r="H351" s="174">
        <v>322</v>
      </c>
      <c r="I351" s="175">
        <f>I352</f>
        <v>0</v>
      </c>
      <c r="J351" s="217">
        <f>J352</f>
        <v>0</v>
      </c>
      <c r="K351" s="176">
        <f>K352</f>
        <v>0</v>
      </c>
      <c r="L351" s="176">
        <f>L352</f>
        <v>0</v>
      </c>
    </row>
    <row r="352" spans="1:13" ht="12.75" hidden="1" customHeight="1">
      <c r="A352" s="207">
        <v>3</v>
      </c>
      <c r="B352" s="207">
        <v>3</v>
      </c>
      <c r="C352" s="181">
        <v>2</v>
      </c>
      <c r="D352" s="179">
        <v>4</v>
      </c>
      <c r="E352" s="179">
        <v>1</v>
      </c>
      <c r="F352" s="182"/>
      <c r="G352" s="188" t="s">
        <v>184</v>
      </c>
      <c r="H352" s="174">
        <v>323</v>
      </c>
      <c r="I352" s="197">
        <f>SUM(I353:I354)</f>
        <v>0</v>
      </c>
      <c r="J352" s="219">
        <f>SUM(J353:J354)</f>
        <v>0</v>
      </c>
      <c r="K352" s="198">
        <f>SUM(K353:K354)</f>
        <v>0</v>
      </c>
      <c r="L352" s="198">
        <f>SUM(L353:L354)</f>
        <v>0</v>
      </c>
    </row>
    <row r="353" spans="1:13" ht="30.75" hidden="1" customHeight="1">
      <c r="A353" s="190">
        <v>3</v>
      </c>
      <c r="B353" s="190">
        <v>3</v>
      </c>
      <c r="C353" s="186">
        <v>2</v>
      </c>
      <c r="D353" s="187">
        <v>4</v>
      </c>
      <c r="E353" s="187">
        <v>1</v>
      </c>
      <c r="F353" s="189">
        <v>1</v>
      </c>
      <c r="G353" s="188" t="s">
        <v>185</v>
      </c>
      <c r="H353" s="174">
        <v>324</v>
      </c>
      <c r="I353" s="194">
        <v>0</v>
      </c>
      <c r="J353" s="194">
        <v>0</v>
      </c>
      <c r="K353" s="194">
        <v>0</v>
      </c>
      <c r="L353" s="194">
        <v>0</v>
      </c>
      <c r="M353" s="1"/>
    </row>
    <row r="354" spans="1:13" ht="12.75" hidden="1" customHeight="1">
      <c r="A354" s="190">
        <v>3</v>
      </c>
      <c r="B354" s="190">
        <v>3</v>
      </c>
      <c r="C354" s="186">
        <v>2</v>
      </c>
      <c r="D354" s="187">
        <v>4</v>
      </c>
      <c r="E354" s="187">
        <v>1</v>
      </c>
      <c r="F354" s="189">
        <v>2</v>
      </c>
      <c r="G354" s="188" t="s">
        <v>192</v>
      </c>
      <c r="H354" s="174">
        <v>325</v>
      </c>
      <c r="I354" s="194">
        <v>0</v>
      </c>
      <c r="J354" s="194">
        <v>0</v>
      </c>
      <c r="K354" s="194">
        <v>0</v>
      </c>
      <c r="L354" s="194">
        <v>0</v>
      </c>
    </row>
    <row r="355" spans="1:13" ht="12.75" hidden="1" customHeight="1">
      <c r="A355" s="190">
        <v>3</v>
      </c>
      <c r="B355" s="190">
        <v>3</v>
      </c>
      <c r="C355" s="186">
        <v>2</v>
      </c>
      <c r="D355" s="187">
        <v>5</v>
      </c>
      <c r="E355" s="187"/>
      <c r="F355" s="189"/>
      <c r="G355" s="188" t="s">
        <v>187</v>
      </c>
      <c r="H355" s="174">
        <v>326</v>
      </c>
      <c r="I355" s="175">
        <f t="shared" ref="I355:L356" si="32">I356</f>
        <v>0</v>
      </c>
      <c r="J355" s="217">
        <f t="shared" si="32"/>
        <v>0</v>
      </c>
      <c r="K355" s="176">
        <f t="shared" si="32"/>
        <v>0</v>
      </c>
      <c r="L355" s="176">
        <f t="shared" si="32"/>
        <v>0</v>
      </c>
    </row>
    <row r="356" spans="1:13" ht="12.75" hidden="1" customHeight="1">
      <c r="A356" s="207">
        <v>3</v>
      </c>
      <c r="B356" s="207">
        <v>3</v>
      </c>
      <c r="C356" s="181">
        <v>2</v>
      </c>
      <c r="D356" s="179">
        <v>5</v>
      </c>
      <c r="E356" s="179">
        <v>1</v>
      </c>
      <c r="F356" s="182"/>
      <c r="G356" s="188" t="s">
        <v>187</v>
      </c>
      <c r="H356" s="174">
        <v>327</v>
      </c>
      <c r="I356" s="197">
        <f t="shared" si="32"/>
        <v>0</v>
      </c>
      <c r="J356" s="219">
        <f t="shared" si="32"/>
        <v>0</v>
      </c>
      <c r="K356" s="198">
        <f t="shared" si="32"/>
        <v>0</v>
      </c>
      <c r="L356" s="198">
        <f t="shared" si="32"/>
        <v>0</v>
      </c>
    </row>
    <row r="357" spans="1:13" ht="12.75" hidden="1" customHeight="1">
      <c r="A357" s="190">
        <v>3</v>
      </c>
      <c r="B357" s="190">
        <v>3</v>
      </c>
      <c r="C357" s="186">
        <v>2</v>
      </c>
      <c r="D357" s="187">
        <v>5</v>
      </c>
      <c r="E357" s="187">
        <v>1</v>
      </c>
      <c r="F357" s="189">
        <v>1</v>
      </c>
      <c r="G357" s="188" t="s">
        <v>187</v>
      </c>
      <c r="H357" s="174">
        <v>328</v>
      </c>
      <c r="I357" s="239">
        <v>0</v>
      </c>
      <c r="J357" s="239">
        <v>0</v>
      </c>
      <c r="K357" s="239">
        <v>0</v>
      </c>
      <c r="L357" s="238">
        <v>0</v>
      </c>
    </row>
    <row r="358" spans="1:13" ht="30.75" hidden="1" customHeight="1">
      <c r="A358" s="190">
        <v>3</v>
      </c>
      <c r="B358" s="190">
        <v>3</v>
      </c>
      <c r="C358" s="186">
        <v>2</v>
      </c>
      <c r="D358" s="187">
        <v>6</v>
      </c>
      <c r="E358" s="187"/>
      <c r="F358" s="189"/>
      <c r="G358" s="188" t="s">
        <v>160</v>
      </c>
      <c r="H358" s="174">
        <v>329</v>
      </c>
      <c r="I358" s="175">
        <f t="shared" ref="I358:L359" si="33">I359</f>
        <v>0</v>
      </c>
      <c r="J358" s="217">
        <f t="shared" si="33"/>
        <v>0</v>
      </c>
      <c r="K358" s="176">
        <f t="shared" si="33"/>
        <v>0</v>
      </c>
      <c r="L358" s="176">
        <f t="shared" si="33"/>
        <v>0</v>
      </c>
      <c r="M358" s="1"/>
    </row>
    <row r="359" spans="1:13" ht="25.5" hidden="1" customHeight="1">
      <c r="A359" s="190">
        <v>3</v>
      </c>
      <c r="B359" s="190">
        <v>3</v>
      </c>
      <c r="C359" s="186">
        <v>2</v>
      </c>
      <c r="D359" s="187">
        <v>6</v>
      </c>
      <c r="E359" s="187">
        <v>1</v>
      </c>
      <c r="F359" s="189"/>
      <c r="G359" s="188" t="s">
        <v>160</v>
      </c>
      <c r="H359" s="174">
        <v>330</v>
      </c>
      <c r="I359" s="175">
        <f t="shared" si="33"/>
        <v>0</v>
      </c>
      <c r="J359" s="217">
        <f t="shared" si="33"/>
        <v>0</v>
      </c>
      <c r="K359" s="176">
        <f t="shared" si="33"/>
        <v>0</v>
      </c>
      <c r="L359" s="176">
        <f t="shared" si="33"/>
        <v>0</v>
      </c>
      <c r="M359" s="1"/>
    </row>
    <row r="360" spans="1:13" ht="24" hidden="1" customHeight="1">
      <c r="A360" s="199">
        <v>3</v>
      </c>
      <c r="B360" s="199">
        <v>3</v>
      </c>
      <c r="C360" s="200">
        <v>2</v>
      </c>
      <c r="D360" s="201">
        <v>6</v>
      </c>
      <c r="E360" s="201">
        <v>1</v>
      </c>
      <c r="F360" s="203">
        <v>1</v>
      </c>
      <c r="G360" s="202" t="s">
        <v>160</v>
      </c>
      <c r="H360" s="174">
        <v>331</v>
      </c>
      <c r="I360" s="239">
        <v>0</v>
      </c>
      <c r="J360" s="239">
        <v>0</v>
      </c>
      <c r="K360" s="239">
        <v>0</v>
      </c>
      <c r="L360" s="238">
        <v>0</v>
      </c>
      <c r="M360" s="1"/>
    </row>
    <row r="361" spans="1:13" ht="28.5" hidden="1" customHeight="1">
      <c r="A361" s="190">
        <v>3</v>
      </c>
      <c r="B361" s="190">
        <v>3</v>
      </c>
      <c r="C361" s="186">
        <v>2</v>
      </c>
      <c r="D361" s="187">
        <v>7</v>
      </c>
      <c r="E361" s="187"/>
      <c r="F361" s="189"/>
      <c r="G361" s="188" t="s">
        <v>188</v>
      </c>
      <c r="H361" s="174">
        <v>332</v>
      </c>
      <c r="I361" s="175">
        <f>I362</f>
        <v>0</v>
      </c>
      <c r="J361" s="217">
        <f>J362</f>
        <v>0</v>
      </c>
      <c r="K361" s="176">
        <f>K362</f>
        <v>0</v>
      </c>
      <c r="L361" s="176">
        <f>L362</f>
        <v>0</v>
      </c>
      <c r="M361" s="1"/>
    </row>
    <row r="362" spans="1:13" ht="28.5" hidden="1" customHeight="1">
      <c r="A362" s="199">
        <v>3</v>
      </c>
      <c r="B362" s="199">
        <v>3</v>
      </c>
      <c r="C362" s="200">
        <v>2</v>
      </c>
      <c r="D362" s="201">
        <v>7</v>
      </c>
      <c r="E362" s="201">
        <v>1</v>
      </c>
      <c r="F362" s="203"/>
      <c r="G362" s="188" t="s">
        <v>188</v>
      </c>
      <c r="H362" s="174">
        <v>333</v>
      </c>
      <c r="I362" s="175">
        <f>SUM(I363:I364)</f>
        <v>0</v>
      </c>
      <c r="J362" s="175">
        <f>SUM(J363:J364)</f>
        <v>0</v>
      </c>
      <c r="K362" s="175">
        <f>SUM(K363:K364)</f>
        <v>0</v>
      </c>
      <c r="L362" s="175">
        <f>SUM(L363:L364)</f>
        <v>0</v>
      </c>
      <c r="M362" s="1"/>
    </row>
    <row r="363" spans="1:13" ht="27" hidden="1" customHeight="1">
      <c r="A363" s="190">
        <v>3</v>
      </c>
      <c r="B363" s="190">
        <v>3</v>
      </c>
      <c r="C363" s="186">
        <v>2</v>
      </c>
      <c r="D363" s="187">
        <v>7</v>
      </c>
      <c r="E363" s="187">
        <v>1</v>
      </c>
      <c r="F363" s="189">
        <v>1</v>
      </c>
      <c r="G363" s="188" t="s">
        <v>189</v>
      </c>
      <c r="H363" s="174">
        <v>334</v>
      </c>
      <c r="I363" s="239">
        <v>0</v>
      </c>
      <c r="J363" s="239">
        <v>0</v>
      </c>
      <c r="K363" s="239">
        <v>0</v>
      </c>
      <c r="L363" s="238">
        <v>0</v>
      </c>
      <c r="M363" s="1"/>
    </row>
    <row r="364" spans="1:13" ht="30" hidden="1" customHeight="1">
      <c r="A364" s="190">
        <v>3</v>
      </c>
      <c r="B364" s="190">
        <v>3</v>
      </c>
      <c r="C364" s="186">
        <v>2</v>
      </c>
      <c r="D364" s="187">
        <v>7</v>
      </c>
      <c r="E364" s="187">
        <v>1</v>
      </c>
      <c r="F364" s="189">
        <v>2</v>
      </c>
      <c r="G364" s="188" t="s">
        <v>190</v>
      </c>
      <c r="H364" s="174">
        <v>335</v>
      </c>
      <c r="I364" s="194">
        <v>0</v>
      </c>
      <c r="J364" s="194">
        <v>0</v>
      </c>
      <c r="K364" s="194">
        <v>0</v>
      </c>
      <c r="L364" s="194">
        <v>0</v>
      </c>
      <c r="M364" s="1"/>
    </row>
    <row r="365" spans="1:13" ht="39.75" customHeight="1">
      <c r="A365" s="157"/>
      <c r="B365" s="157"/>
      <c r="C365" s="158"/>
      <c r="D365" s="255"/>
      <c r="E365" s="256"/>
      <c r="F365" s="257"/>
      <c r="G365" s="258" t="s">
        <v>350</v>
      </c>
      <c r="H365" s="174">
        <v>336</v>
      </c>
      <c r="I365" s="227">
        <f>SUM(I30+I181)</f>
        <v>114900</v>
      </c>
      <c r="J365" s="227">
        <f>SUM(J30+J181)</f>
        <v>28100</v>
      </c>
      <c r="K365" s="227">
        <f>SUM(K30+K181)</f>
        <v>23309.61</v>
      </c>
      <c r="L365" s="227">
        <f>SUM(L30+L181)</f>
        <v>23309.61</v>
      </c>
      <c r="M365" s="1"/>
    </row>
    <row r="366" spans="1:13" ht="18.75" customHeight="1">
      <c r="G366" s="177"/>
      <c r="H366" s="174"/>
      <c r="I366" s="259"/>
      <c r="J366" s="304"/>
      <c r="K366" s="304"/>
      <c r="L366" s="304"/>
    </row>
    <row r="367" spans="1:13" ht="23.25" customHeight="1">
      <c r="A367" s="390" t="s">
        <v>406</v>
      </c>
      <c r="B367" s="390"/>
      <c r="C367" s="390"/>
      <c r="D367" s="390"/>
      <c r="E367" s="390"/>
      <c r="F367" s="390"/>
      <c r="G367" s="390"/>
      <c r="H367" s="302"/>
      <c r="I367" s="260"/>
      <c r="J367" s="391" t="s">
        <v>407</v>
      </c>
      <c r="K367" s="391"/>
      <c r="L367" s="391"/>
    </row>
    <row r="368" spans="1:13" ht="18.75" customHeight="1">
      <c r="A368" s="261"/>
      <c r="B368" s="261"/>
      <c r="C368" s="261"/>
      <c r="D368" s="385" t="s">
        <v>395</v>
      </c>
      <c r="E368" s="385"/>
      <c r="F368" s="385"/>
      <c r="G368" s="385"/>
      <c r="H368" s="1"/>
      <c r="I368" s="301" t="s">
        <v>193</v>
      </c>
      <c r="K368" s="386" t="s">
        <v>194</v>
      </c>
      <c r="L368" s="386"/>
    </row>
    <row r="369" spans="1:12" ht="12.75" customHeight="1">
      <c r="I369" s="126"/>
      <c r="K369" s="126"/>
      <c r="L369" s="126"/>
    </row>
    <row r="370" spans="1:12" ht="27" customHeight="1">
      <c r="A370" s="394" t="s">
        <v>396</v>
      </c>
      <c r="B370" s="394"/>
      <c r="C370" s="394"/>
      <c r="D370" s="394"/>
      <c r="E370" s="394"/>
      <c r="F370" s="394"/>
      <c r="G370" s="394"/>
      <c r="I370" s="126"/>
      <c r="J370" s="395" t="s">
        <v>356</v>
      </c>
      <c r="K370" s="395"/>
      <c r="L370" s="395"/>
    </row>
    <row r="371" spans="1:12" ht="33.75" customHeight="1">
      <c r="D371" s="396" t="s">
        <v>397</v>
      </c>
      <c r="E371" s="397"/>
      <c r="F371" s="397"/>
      <c r="G371" s="397"/>
      <c r="H371" s="139"/>
      <c r="I371" s="127" t="s">
        <v>193</v>
      </c>
      <c r="K371" s="386" t="s">
        <v>194</v>
      </c>
      <c r="L371" s="386"/>
    </row>
    <row r="372" spans="1:12" ht="7.5" customHeight="1"/>
    <row r="373" spans="1:12" ht="8.25" customHeight="1">
      <c r="H373" s="140" t="s">
        <v>398</v>
      </c>
    </row>
  </sheetData>
  <mergeCells count="32">
    <mergeCell ref="D371:G371"/>
    <mergeCell ref="K371:L371"/>
    <mergeCell ref="A29:F29"/>
    <mergeCell ref="A367:G367"/>
    <mergeCell ref="J367:L367"/>
    <mergeCell ref="D368:G368"/>
    <mergeCell ref="A370:G370"/>
    <mergeCell ref="J370:L370"/>
    <mergeCell ref="K368:L368"/>
    <mergeCell ref="A18:L18"/>
    <mergeCell ref="A23:I23"/>
    <mergeCell ref="G25:H25"/>
    <mergeCell ref="A27:F28"/>
    <mergeCell ref="G27:G28"/>
    <mergeCell ref="H27:H28"/>
    <mergeCell ref="I27:J27"/>
    <mergeCell ref="K27:K28"/>
    <mergeCell ref="L27:L28"/>
    <mergeCell ref="A22:I22"/>
    <mergeCell ref="A9:L9"/>
    <mergeCell ref="G11:K11"/>
    <mergeCell ref="B12:L12"/>
    <mergeCell ref="G15:K15"/>
    <mergeCell ref="E17:K17"/>
    <mergeCell ref="G14:K14"/>
    <mergeCell ref="G10:K10"/>
    <mergeCell ref="A3:L3"/>
    <mergeCell ref="A6:L6"/>
    <mergeCell ref="G8:K8"/>
    <mergeCell ref="A5:L5"/>
    <mergeCell ref="J1:L1"/>
    <mergeCell ref="J2:L2"/>
  </mergeCells>
  <pageMargins left="0.78740157480314965" right="0" top="0.98425196850393704" bottom="0.98425196850393704" header="0.31496062992125984" footer="0.31496062992125984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BA68-6F38-4500-A544-18E696E2616A}">
  <dimension ref="A1:L98"/>
  <sheetViews>
    <sheetView workbookViewId="0">
      <selection activeCell="A97" sqref="A97:G97"/>
    </sheetView>
  </sheetViews>
  <sheetFormatPr defaultRowHeight="15"/>
  <cols>
    <col min="1" max="2" width="1.85546875" style="273" customWidth="1"/>
    <col min="3" max="3" width="1.5703125" style="273" customWidth="1"/>
    <col min="4" max="4" width="2.28515625" style="273" customWidth="1"/>
    <col min="5" max="5" width="2" style="273" customWidth="1"/>
    <col min="6" max="6" width="2.42578125" style="273" customWidth="1"/>
    <col min="7" max="7" width="35.85546875" style="374" customWidth="1"/>
    <col min="8" max="8" width="3.42578125" style="327" customWidth="1"/>
    <col min="9" max="10" width="10.7109375" style="374" customWidth="1"/>
    <col min="11" max="11" width="13.28515625" style="374" customWidth="1"/>
    <col min="12" max="12" width="9.140625" style="325"/>
    <col min="13" max="16384" width="9.140625" style="1"/>
  </cols>
  <sheetData>
    <row r="1" spans="1:11">
      <c r="A1" s="322"/>
      <c r="B1" s="322"/>
      <c r="C1" s="322"/>
      <c r="D1" s="322"/>
      <c r="E1" s="322"/>
      <c r="F1" s="322"/>
      <c r="G1" s="322"/>
      <c r="H1" s="323" t="s">
        <v>315</v>
      </c>
      <c r="I1" s="324"/>
      <c r="J1" s="325"/>
      <c r="K1" s="322"/>
    </row>
    <row r="2" spans="1:11">
      <c r="A2" s="322"/>
      <c r="B2" s="322"/>
      <c r="C2" s="322"/>
      <c r="D2" s="322"/>
      <c r="E2" s="322"/>
      <c r="F2" s="322"/>
      <c r="G2" s="322"/>
      <c r="H2" s="323" t="s">
        <v>316</v>
      </c>
      <c r="I2" s="324"/>
      <c r="J2" s="325"/>
      <c r="K2" s="322"/>
    </row>
    <row r="3" spans="1:11" ht="15.75" customHeight="1">
      <c r="A3" s="322"/>
      <c r="B3" s="322"/>
      <c r="C3" s="322"/>
      <c r="D3" s="322"/>
      <c r="E3" s="322"/>
      <c r="F3" s="322"/>
      <c r="G3" s="322"/>
      <c r="H3" s="323" t="s">
        <v>317</v>
      </c>
      <c r="I3" s="324"/>
      <c r="J3" s="326"/>
      <c r="K3" s="322"/>
    </row>
    <row r="4" spans="1:11" ht="6.75" customHeight="1">
      <c r="A4" s="322"/>
      <c r="B4" s="322"/>
      <c r="C4" s="322"/>
      <c r="D4" s="322"/>
      <c r="E4" s="322"/>
      <c r="F4" s="322"/>
      <c r="G4" s="322"/>
      <c r="I4" s="325"/>
      <c r="J4" s="326"/>
      <c r="K4" s="322"/>
    </row>
    <row r="5" spans="1:11">
      <c r="A5" s="454" t="s">
        <v>318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</row>
    <row r="6" spans="1:11" ht="30" customHeight="1">
      <c r="A6" s="451" t="s">
        <v>335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</row>
    <row r="7" spans="1:11">
      <c r="A7" s="451" t="s">
        <v>0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</row>
    <row r="8" spans="1:11" ht="7.5" customHeight="1">
      <c r="A8" s="328"/>
      <c r="B8" s="328"/>
      <c r="C8" s="328"/>
      <c r="D8" s="328"/>
      <c r="E8" s="328"/>
      <c r="F8" s="329"/>
      <c r="G8" s="445"/>
      <c r="H8" s="445"/>
      <c r="I8" s="451"/>
      <c r="J8" s="451"/>
      <c r="K8" s="451"/>
    </row>
    <row r="9" spans="1:11" ht="15" customHeight="1">
      <c r="A9" s="455" t="s">
        <v>319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</row>
    <row r="10" spans="1:11" ht="7.5" customHeight="1">
      <c r="A10" s="330"/>
      <c r="B10" s="331"/>
      <c r="C10" s="331"/>
      <c r="D10" s="331"/>
      <c r="E10" s="331"/>
      <c r="F10" s="331"/>
      <c r="G10" s="331"/>
      <c r="H10" s="331"/>
      <c r="I10" s="331"/>
      <c r="J10" s="331"/>
      <c r="K10" s="331"/>
    </row>
    <row r="11" spans="1:11">
      <c r="A11" s="453" t="s">
        <v>418</v>
      </c>
      <c r="B11" s="451"/>
      <c r="C11" s="451"/>
      <c r="D11" s="451"/>
      <c r="E11" s="451"/>
      <c r="F11" s="451"/>
      <c r="G11" s="451"/>
      <c r="H11" s="451"/>
      <c r="I11" s="451"/>
      <c r="J11" s="451"/>
      <c r="K11" s="451"/>
    </row>
    <row r="12" spans="1:11">
      <c r="A12" s="451" t="s">
        <v>405</v>
      </c>
      <c r="B12" s="451"/>
      <c r="C12" s="451"/>
      <c r="D12" s="451"/>
      <c r="E12" s="451"/>
      <c r="F12" s="451"/>
      <c r="G12" s="451"/>
      <c r="H12" s="451"/>
      <c r="I12" s="451"/>
      <c r="J12" s="451"/>
      <c r="K12" s="451"/>
    </row>
    <row r="13" spans="1:11">
      <c r="A13" s="452" t="s">
        <v>420</v>
      </c>
      <c r="B13" s="451"/>
      <c r="C13" s="451"/>
      <c r="D13" s="451"/>
      <c r="E13" s="451"/>
      <c r="F13" s="451"/>
      <c r="G13" s="451"/>
      <c r="H13" s="451"/>
      <c r="I13" s="451"/>
      <c r="J13" s="451"/>
      <c r="K13" s="451"/>
    </row>
    <row r="14" spans="1:11" ht="11.25" customHeight="1">
      <c r="A14" s="330"/>
      <c r="B14" s="331"/>
      <c r="C14" s="331"/>
      <c r="D14" s="331"/>
      <c r="E14" s="331"/>
      <c r="F14" s="331"/>
      <c r="G14" s="329"/>
      <c r="H14" s="329"/>
      <c r="I14" s="329"/>
      <c r="J14" s="329"/>
      <c r="K14" s="329"/>
    </row>
    <row r="15" spans="1:11">
      <c r="A15" s="453" t="s">
        <v>2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</row>
    <row r="16" spans="1:11" ht="15" customHeight="1">
      <c r="A16" s="451" t="s">
        <v>419</v>
      </c>
      <c r="B16" s="451"/>
      <c r="C16" s="451"/>
      <c r="D16" s="451"/>
      <c r="E16" s="451"/>
      <c r="F16" s="451"/>
      <c r="G16" s="451"/>
      <c r="H16" s="451"/>
      <c r="I16" s="451"/>
      <c r="J16" s="451"/>
      <c r="K16" s="451"/>
    </row>
    <row r="17" spans="1:11">
      <c r="A17" s="332"/>
      <c r="B17" s="329"/>
      <c r="C17" s="329"/>
      <c r="D17" s="329"/>
      <c r="E17" s="329"/>
      <c r="F17" s="329"/>
      <c r="G17" s="329" t="s">
        <v>353</v>
      </c>
      <c r="H17" s="329"/>
      <c r="I17" s="322"/>
      <c r="J17" s="322"/>
      <c r="K17" s="333"/>
    </row>
    <row r="18" spans="1:11" ht="9" customHeight="1">
      <c r="A18" s="451"/>
      <c r="B18" s="451"/>
      <c r="C18" s="451"/>
      <c r="D18" s="451"/>
      <c r="E18" s="451"/>
      <c r="F18" s="451"/>
      <c r="G18" s="451"/>
      <c r="H18" s="451"/>
      <c r="I18" s="451"/>
      <c r="J18" s="451"/>
      <c r="K18" s="451"/>
    </row>
    <row r="19" spans="1:11">
      <c r="A19" s="332"/>
      <c r="B19" s="329"/>
      <c r="C19" s="329"/>
      <c r="D19" s="329"/>
      <c r="E19" s="329"/>
      <c r="F19" s="329"/>
      <c r="G19" s="329"/>
      <c r="H19" s="329"/>
      <c r="I19" s="334"/>
      <c r="J19" s="335"/>
      <c r="K19" s="336" t="s">
        <v>6</v>
      </c>
    </row>
    <row r="20" spans="1:11">
      <c r="A20" s="332"/>
      <c r="B20" s="329"/>
      <c r="C20" s="329"/>
      <c r="D20" s="329"/>
      <c r="E20" s="329"/>
      <c r="F20" s="329"/>
      <c r="G20" s="329"/>
      <c r="H20" s="329"/>
      <c r="I20" s="337"/>
      <c r="J20" s="337" t="s">
        <v>320</v>
      </c>
      <c r="K20" s="338"/>
    </row>
    <row r="21" spans="1:11">
      <c r="A21" s="332"/>
      <c r="B21" s="329"/>
      <c r="C21" s="329"/>
      <c r="D21" s="329"/>
      <c r="E21" s="329"/>
      <c r="F21" s="329"/>
      <c r="G21" s="329"/>
      <c r="H21" s="329"/>
      <c r="I21" s="337"/>
      <c r="J21" s="337" t="s">
        <v>7</v>
      </c>
      <c r="K21" s="338"/>
    </row>
    <row r="22" spans="1:11">
      <c r="A22" s="332"/>
      <c r="B22" s="329"/>
      <c r="C22" s="329"/>
      <c r="D22" s="329"/>
      <c r="E22" s="329"/>
      <c r="F22" s="329"/>
      <c r="G22" s="329"/>
      <c r="H22" s="329"/>
      <c r="I22" s="339"/>
      <c r="J22" s="337" t="s">
        <v>8</v>
      </c>
      <c r="K22" s="338" t="s">
        <v>9</v>
      </c>
    </row>
    <row r="23" spans="1:11" ht="8.25" customHeight="1">
      <c r="A23" s="328"/>
      <c r="B23" s="328"/>
      <c r="C23" s="328"/>
      <c r="D23" s="328"/>
      <c r="E23" s="328"/>
      <c r="F23" s="328"/>
      <c r="G23" s="329"/>
      <c r="H23" s="329"/>
      <c r="I23" s="340"/>
      <c r="J23" s="340"/>
      <c r="K23" s="341"/>
    </row>
    <row r="24" spans="1:11">
      <c r="A24" s="328"/>
      <c r="B24" s="328"/>
      <c r="C24" s="328"/>
      <c r="D24" s="328"/>
      <c r="E24" s="328"/>
      <c r="F24" s="328"/>
      <c r="G24" s="342"/>
      <c r="H24" s="329"/>
      <c r="I24" s="340"/>
      <c r="J24" s="340"/>
      <c r="K24" s="339" t="s">
        <v>201</v>
      </c>
    </row>
    <row r="25" spans="1:11" ht="15" customHeight="1">
      <c r="A25" s="442" t="s">
        <v>18</v>
      </c>
      <c r="B25" s="446"/>
      <c r="C25" s="446"/>
      <c r="D25" s="446"/>
      <c r="E25" s="446"/>
      <c r="F25" s="446"/>
      <c r="G25" s="442" t="s">
        <v>19</v>
      </c>
      <c r="H25" s="442" t="s">
        <v>321</v>
      </c>
      <c r="I25" s="447" t="s">
        <v>202</v>
      </c>
      <c r="J25" s="448"/>
      <c r="K25" s="448"/>
    </row>
    <row r="26" spans="1:11">
      <c r="A26" s="446"/>
      <c r="B26" s="446"/>
      <c r="C26" s="446"/>
      <c r="D26" s="446"/>
      <c r="E26" s="446"/>
      <c r="F26" s="446"/>
      <c r="G26" s="442"/>
      <c r="H26" s="442"/>
      <c r="I26" s="449" t="s">
        <v>203</v>
      </c>
      <c r="J26" s="449"/>
      <c r="K26" s="450"/>
    </row>
    <row r="27" spans="1:11" ht="25.5" customHeight="1">
      <c r="A27" s="446"/>
      <c r="B27" s="446"/>
      <c r="C27" s="446"/>
      <c r="D27" s="446"/>
      <c r="E27" s="446"/>
      <c r="F27" s="446"/>
      <c r="G27" s="442"/>
      <c r="H27" s="442"/>
      <c r="I27" s="442" t="s">
        <v>204</v>
      </c>
      <c r="J27" s="442" t="s">
        <v>205</v>
      </c>
      <c r="K27" s="443"/>
    </row>
    <row r="28" spans="1:11" ht="36" customHeight="1">
      <c r="A28" s="446"/>
      <c r="B28" s="446"/>
      <c r="C28" s="446"/>
      <c r="D28" s="446"/>
      <c r="E28" s="446"/>
      <c r="F28" s="446"/>
      <c r="G28" s="442"/>
      <c r="H28" s="442"/>
      <c r="I28" s="442"/>
      <c r="J28" s="343" t="s">
        <v>206</v>
      </c>
      <c r="K28" s="343" t="s">
        <v>354</v>
      </c>
    </row>
    <row r="29" spans="1:11">
      <c r="A29" s="444">
        <v>1</v>
      </c>
      <c r="B29" s="444"/>
      <c r="C29" s="444"/>
      <c r="D29" s="444"/>
      <c r="E29" s="444"/>
      <c r="F29" s="444"/>
      <c r="G29" s="344">
        <v>2</v>
      </c>
      <c r="H29" s="344">
        <v>3</v>
      </c>
      <c r="I29" s="344">
        <v>4</v>
      </c>
      <c r="J29" s="344">
        <v>5</v>
      </c>
      <c r="K29" s="344">
        <v>6</v>
      </c>
    </row>
    <row r="30" spans="1:11">
      <c r="A30" s="345">
        <v>2</v>
      </c>
      <c r="B30" s="345"/>
      <c r="C30" s="346"/>
      <c r="D30" s="346"/>
      <c r="E30" s="346"/>
      <c r="F30" s="346"/>
      <c r="G30" s="347" t="s">
        <v>322</v>
      </c>
      <c r="H30" s="348">
        <v>1</v>
      </c>
      <c r="I30" s="349">
        <f>I31+I37+I39+I42+I47+I59+I66+I75+I81</f>
        <v>8652.5300000000007</v>
      </c>
      <c r="J30" s="349">
        <f>J31+J37+J39+J42+J47+J59+J66+J75+J81</f>
        <v>128967.24</v>
      </c>
      <c r="K30" s="349">
        <f>K31+K37+K39+K42+K47+K59+K66+K75+K81</f>
        <v>0</v>
      </c>
    </row>
    <row r="31" spans="1:11">
      <c r="A31" s="345">
        <v>2</v>
      </c>
      <c r="B31" s="345">
        <v>1</v>
      </c>
      <c r="C31" s="345"/>
      <c r="D31" s="345"/>
      <c r="E31" s="345"/>
      <c r="F31" s="345"/>
      <c r="G31" s="350" t="s">
        <v>29</v>
      </c>
      <c r="H31" s="348">
        <v>2</v>
      </c>
      <c r="I31" s="349">
        <f>I32+I36</f>
        <v>0</v>
      </c>
      <c r="J31" s="349">
        <f>J32+J36</f>
        <v>116686.13</v>
      </c>
      <c r="K31" s="349">
        <f>K32+K36</f>
        <v>0</v>
      </c>
    </row>
    <row r="32" spans="1:11">
      <c r="A32" s="346">
        <v>2</v>
      </c>
      <c r="B32" s="346">
        <v>1</v>
      </c>
      <c r="C32" s="346">
        <v>1</v>
      </c>
      <c r="D32" s="346"/>
      <c r="E32" s="346"/>
      <c r="F32" s="346"/>
      <c r="G32" s="351" t="s">
        <v>323</v>
      </c>
      <c r="H32" s="344">
        <v>3</v>
      </c>
      <c r="I32" s="352">
        <f>I33+I35</f>
        <v>0</v>
      </c>
      <c r="J32" s="352">
        <f>J33+J35</f>
        <v>114742.32</v>
      </c>
      <c r="K32" s="352">
        <f>K33+K35</f>
        <v>0</v>
      </c>
    </row>
    <row r="33" spans="1:11">
      <c r="A33" s="346">
        <v>2</v>
      </c>
      <c r="B33" s="346">
        <v>1</v>
      </c>
      <c r="C33" s="346">
        <v>1</v>
      </c>
      <c r="D33" s="346">
        <v>1</v>
      </c>
      <c r="E33" s="346">
        <v>1</v>
      </c>
      <c r="F33" s="346">
        <v>1</v>
      </c>
      <c r="G33" s="351" t="s">
        <v>207</v>
      </c>
      <c r="H33" s="344">
        <v>4</v>
      </c>
      <c r="I33" s="352"/>
      <c r="J33" s="352">
        <v>114742.32</v>
      </c>
      <c r="K33" s="352"/>
    </row>
    <row r="34" spans="1:11">
      <c r="A34" s="346"/>
      <c r="B34" s="346"/>
      <c r="C34" s="346"/>
      <c r="D34" s="346"/>
      <c r="E34" s="346"/>
      <c r="F34" s="346"/>
      <c r="G34" s="351" t="s">
        <v>208</v>
      </c>
      <c r="H34" s="344">
        <v>5</v>
      </c>
      <c r="I34" s="352"/>
      <c r="J34" s="352">
        <v>19350.849999999999</v>
      </c>
      <c r="K34" s="352"/>
    </row>
    <row r="35" spans="1:11" hidden="1">
      <c r="A35" s="346">
        <v>2</v>
      </c>
      <c r="B35" s="346">
        <v>1</v>
      </c>
      <c r="C35" s="346">
        <v>1</v>
      </c>
      <c r="D35" s="346">
        <v>1</v>
      </c>
      <c r="E35" s="346">
        <v>2</v>
      </c>
      <c r="F35" s="346">
        <v>1</v>
      </c>
      <c r="G35" s="351" t="s">
        <v>32</v>
      </c>
      <c r="H35" s="344">
        <v>6</v>
      </c>
      <c r="I35" s="352"/>
      <c r="J35" s="352"/>
      <c r="K35" s="352"/>
    </row>
    <row r="36" spans="1:11">
      <c r="A36" s="346">
        <v>2</v>
      </c>
      <c r="B36" s="346">
        <v>1</v>
      </c>
      <c r="C36" s="346">
        <v>2</v>
      </c>
      <c r="D36" s="346"/>
      <c r="E36" s="346"/>
      <c r="F36" s="346"/>
      <c r="G36" s="351" t="s">
        <v>33</v>
      </c>
      <c r="H36" s="344">
        <v>7</v>
      </c>
      <c r="I36" s="352"/>
      <c r="J36" s="352">
        <v>1943.81</v>
      </c>
      <c r="K36" s="352"/>
    </row>
    <row r="37" spans="1:11">
      <c r="A37" s="345">
        <v>2</v>
      </c>
      <c r="B37" s="345">
        <v>2</v>
      </c>
      <c r="C37" s="345"/>
      <c r="D37" s="345"/>
      <c r="E37" s="345"/>
      <c r="F37" s="345"/>
      <c r="G37" s="350" t="s">
        <v>324</v>
      </c>
      <c r="H37" s="348">
        <v>8</v>
      </c>
      <c r="I37" s="353">
        <f>I38</f>
        <v>8652.5300000000007</v>
      </c>
      <c r="J37" s="353">
        <f>J38</f>
        <v>11448.52</v>
      </c>
      <c r="K37" s="353">
        <f>K38</f>
        <v>0</v>
      </c>
    </row>
    <row r="38" spans="1:11">
      <c r="A38" s="346">
        <v>2</v>
      </c>
      <c r="B38" s="346">
        <v>2</v>
      </c>
      <c r="C38" s="346">
        <v>1</v>
      </c>
      <c r="D38" s="346"/>
      <c r="E38" s="346"/>
      <c r="F38" s="346"/>
      <c r="G38" s="351" t="s">
        <v>324</v>
      </c>
      <c r="H38" s="344">
        <v>9</v>
      </c>
      <c r="I38" s="352">
        <v>8652.5300000000007</v>
      </c>
      <c r="J38" s="352">
        <v>11448.52</v>
      </c>
      <c r="K38" s="352"/>
    </row>
    <row r="39" spans="1:11" hidden="1">
      <c r="A39" s="345">
        <v>2</v>
      </c>
      <c r="B39" s="345">
        <v>3</v>
      </c>
      <c r="C39" s="345"/>
      <c r="D39" s="345"/>
      <c r="E39" s="345"/>
      <c r="F39" s="345"/>
      <c r="G39" s="350" t="s">
        <v>50</v>
      </c>
      <c r="H39" s="348">
        <v>10</v>
      </c>
      <c r="I39" s="349">
        <f>I40+I41</f>
        <v>0</v>
      </c>
      <c r="J39" s="349">
        <f>J40+J41</f>
        <v>0</v>
      </c>
      <c r="K39" s="349">
        <f>K40+K41</f>
        <v>0</v>
      </c>
    </row>
    <row r="40" spans="1:11" hidden="1">
      <c r="A40" s="346">
        <v>2</v>
      </c>
      <c r="B40" s="346">
        <v>3</v>
      </c>
      <c r="C40" s="346">
        <v>1</v>
      </c>
      <c r="D40" s="346"/>
      <c r="E40" s="346"/>
      <c r="F40" s="346"/>
      <c r="G40" s="351" t="s">
        <v>51</v>
      </c>
      <c r="H40" s="344">
        <v>11</v>
      </c>
      <c r="I40" s="352"/>
      <c r="J40" s="352"/>
      <c r="K40" s="352"/>
    </row>
    <row r="41" spans="1:11" hidden="1">
      <c r="A41" s="346">
        <v>2</v>
      </c>
      <c r="B41" s="346">
        <v>3</v>
      </c>
      <c r="C41" s="346">
        <v>2</v>
      </c>
      <c r="D41" s="346"/>
      <c r="E41" s="346"/>
      <c r="F41" s="346"/>
      <c r="G41" s="351" t="s">
        <v>60</v>
      </c>
      <c r="H41" s="344">
        <v>12</v>
      </c>
      <c r="I41" s="352"/>
      <c r="J41" s="352"/>
      <c r="K41" s="352"/>
    </row>
    <row r="42" spans="1:11" hidden="1">
      <c r="A42" s="345">
        <v>2</v>
      </c>
      <c r="B42" s="345">
        <v>4</v>
      </c>
      <c r="C42" s="345"/>
      <c r="D42" s="345"/>
      <c r="E42" s="345"/>
      <c r="F42" s="345"/>
      <c r="G42" s="350" t="s">
        <v>61</v>
      </c>
      <c r="H42" s="348">
        <v>13</v>
      </c>
      <c r="I42" s="349">
        <f>I43</f>
        <v>0</v>
      </c>
      <c r="J42" s="349">
        <f>J43</f>
        <v>0</v>
      </c>
      <c r="K42" s="349">
        <f>K43</f>
        <v>0</v>
      </c>
    </row>
    <row r="43" spans="1:11" hidden="1">
      <c r="A43" s="346">
        <v>2</v>
      </c>
      <c r="B43" s="346">
        <v>4</v>
      </c>
      <c r="C43" s="346">
        <v>1</v>
      </c>
      <c r="D43" s="346"/>
      <c r="E43" s="346"/>
      <c r="F43" s="346"/>
      <c r="G43" s="351" t="s">
        <v>325</v>
      </c>
      <c r="H43" s="344">
        <v>14</v>
      </c>
      <c r="I43" s="352">
        <f>I44+I45+I46</f>
        <v>0</v>
      </c>
      <c r="J43" s="352">
        <f>J44+J45+J46</f>
        <v>0</v>
      </c>
      <c r="K43" s="352">
        <f>K44+K45+K46</f>
        <v>0</v>
      </c>
    </row>
    <row r="44" spans="1:11" hidden="1">
      <c r="A44" s="346">
        <v>2</v>
      </c>
      <c r="B44" s="346">
        <v>4</v>
      </c>
      <c r="C44" s="346">
        <v>1</v>
      </c>
      <c r="D44" s="346">
        <v>1</v>
      </c>
      <c r="E44" s="346">
        <v>1</v>
      </c>
      <c r="F44" s="346">
        <v>1</v>
      </c>
      <c r="G44" s="351" t="s">
        <v>63</v>
      </c>
      <c r="H44" s="344">
        <v>15</v>
      </c>
      <c r="I44" s="352"/>
      <c r="J44" s="352"/>
      <c r="K44" s="352"/>
    </row>
    <row r="45" spans="1:11" hidden="1">
      <c r="A45" s="346">
        <v>2</v>
      </c>
      <c r="B45" s="346">
        <v>4</v>
      </c>
      <c r="C45" s="346">
        <v>1</v>
      </c>
      <c r="D45" s="346">
        <v>1</v>
      </c>
      <c r="E45" s="346">
        <v>1</v>
      </c>
      <c r="F45" s="346">
        <v>2</v>
      </c>
      <c r="G45" s="351" t="s">
        <v>64</v>
      </c>
      <c r="H45" s="344">
        <v>16</v>
      </c>
      <c r="I45" s="352"/>
      <c r="J45" s="352"/>
      <c r="K45" s="352"/>
    </row>
    <row r="46" spans="1:11" hidden="1">
      <c r="A46" s="346">
        <v>2</v>
      </c>
      <c r="B46" s="346">
        <v>4</v>
      </c>
      <c r="C46" s="346">
        <v>1</v>
      </c>
      <c r="D46" s="346">
        <v>1</v>
      </c>
      <c r="E46" s="346">
        <v>1</v>
      </c>
      <c r="F46" s="346">
        <v>3</v>
      </c>
      <c r="G46" s="351" t="s">
        <v>65</v>
      </c>
      <c r="H46" s="344">
        <v>17</v>
      </c>
      <c r="I46" s="352"/>
      <c r="J46" s="352"/>
      <c r="K46" s="352"/>
    </row>
    <row r="47" spans="1:11" hidden="1">
      <c r="A47" s="345">
        <v>2</v>
      </c>
      <c r="B47" s="345">
        <v>5</v>
      </c>
      <c r="C47" s="345"/>
      <c r="D47" s="345"/>
      <c r="E47" s="345"/>
      <c r="F47" s="345"/>
      <c r="G47" s="350" t="s">
        <v>66</v>
      </c>
      <c r="H47" s="348">
        <v>18</v>
      </c>
      <c r="I47" s="349">
        <f>I48+I51+I54</f>
        <v>0</v>
      </c>
      <c r="J47" s="349">
        <f>J48+J51+J54</f>
        <v>0</v>
      </c>
      <c r="K47" s="349">
        <f>K48+K51+K54</f>
        <v>0</v>
      </c>
    </row>
    <row r="48" spans="1:11" hidden="1">
      <c r="A48" s="346">
        <v>2</v>
      </c>
      <c r="B48" s="346">
        <v>5</v>
      </c>
      <c r="C48" s="346">
        <v>1</v>
      </c>
      <c r="D48" s="346"/>
      <c r="E48" s="346"/>
      <c r="F48" s="346"/>
      <c r="G48" s="351" t="s">
        <v>67</v>
      </c>
      <c r="H48" s="344">
        <v>19</v>
      </c>
      <c r="I48" s="352">
        <f>I49+I50</f>
        <v>0</v>
      </c>
      <c r="J48" s="352">
        <f>J49+J50</f>
        <v>0</v>
      </c>
      <c r="K48" s="352">
        <f>K49+K50</f>
        <v>0</v>
      </c>
    </row>
    <row r="49" spans="1:12" ht="24" hidden="1" customHeight="1">
      <c r="A49" s="346">
        <v>2</v>
      </c>
      <c r="B49" s="346">
        <v>5</v>
      </c>
      <c r="C49" s="346">
        <v>1</v>
      </c>
      <c r="D49" s="346">
        <v>1</v>
      </c>
      <c r="E49" s="346">
        <v>1</v>
      </c>
      <c r="F49" s="346">
        <v>1</v>
      </c>
      <c r="G49" s="351" t="s">
        <v>68</v>
      </c>
      <c r="H49" s="344">
        <v>20</v>
      </c>
      <c r="I49" s="352"/>
      <c r="J49" s="352"/>
      <c r="K49" s="352"/>
      <c r="L49" s="1"/>
    </row>
    <row r="50" spans="1:12" hidden="1">
      <c r="A50" s="346">
        <v>2</v>
      </c>
      <c r="B50" s="346">
        <v>5</v>
      </c>
      <c r="C50" s="346">
        <v>1</v>
      </c>
      <c r="D50" s="346">
        <v>1</v>
      </c>
      <c r="E50" s="346">
        <v>1</v>
      </c>
      <c r="F50" s="346">
        <v>2</v>
      </c>
      <c r="G50" s="351" t="s">
        <v>69</v>
      </c>
      <c r="H50" s="344">
        <v>21</v>
      </c>
      <c r="I50" s="352"/>
      <c r="J50" s="352"/>
      <c r="K50" s="352"/>
    </row>
    <row r="51" spans="1:12" hidden="1">
      <c r="A51" s="346">
        <v>2</v>
      </c>
      <c r="B51" s="346">
        <v>5</v>
      </c>
      <c r="C51" s="346">
        <v>2</v>
      </c>
      <c r="D51" s="346"/>
      <c r="E51" s="346"/>
      <c r="F51" s="346"/>
      <c r="G51" s="351" t="s">
        <v>70</v>
      </c>
      <c r="H51" s="344">
        <v>22</v>
      </c>
      <c r="I51" s="352">
        <f>I52+I53</f>
        <v>0</v>
      </c>
      <c r="J51" s="352">
        <f>J52+J53</f>
        <v>0</v>
      </c>
      <c r="K51" s="352">
        <f>K52+K53</f>
        <v>0</v>
      </c>
    </row>
    <row r="52" spans="1:12" ht="24" hidden="1" customHeight="1">
      <c r="A52" s="346">
        <v>2</v>
      </c>
      <c r="B52" s="346">
        <v>5</v>
      </c>
      <c r="C52" s="346">
        <v>2</v>
      </c>
      <c r="D52" s="346">
        <v>1</v>
      </c>
      <c r="E52" s="346">
        <v>1</v>
      </c>
      <c r="F52" s="346">
        <v>1</v>
      </c>
      <c r="G52" s="351" t="s">
        <v>71</v>
      </c>
      <c r="H52" s="344">
        <v>23</v>
      </c>
      <c r="I52" s="352"/>
      <c r="J52" s="352"/>
      <c r="K52" s="352"/>
      <c r="L52" s="1"/>
    </row>
    <row r="53" spans="1:12" ht="24" hidden="1" customHeight="1">
      <c r="A53" s="346">
        <v>2</v>
      </c>
      <c r="B53" s="346">
        <v>5</v>
      </c>
      <c r="C53" s="346">
        <v>2</v>
      </c>
      <c r="D53" s="346">
        <v>1</v>
      </c>
      <c r="E53" s="346">
        <v>1</v>
      </c>
      <c r="F53" s="346">
        <v>2</v>
      </c>
      <c r="G53" s="351" t="s">
        <v>211</v>
      </c>
      <c r="H53" s="344">
        <v>24</v>
      </c>
      <c r="I53" s="352"/>
      <c r="J53" s="352"/>
      <c r="K53" s="352"/>
      <c r="L53" s="1"/>
    </row>
    <row r="54" spans="1:12" hidden="1">
      <c r="A54" s="346">
        <v>2</v>
      </c>
      <c r="B54" s="346">
        <v>5</v>
      </c>
      <c r="C54" s="346">
        <v>3</v>
      </c>
      <c r="D54" s="346"/>
      <c r="E54" s="346"/>
      <c r="F54" s="346"/>
      <c r="G54" s="351" t="s">
        <v>73</v>
      </c>
      <c r="H54" s="344">
        <v>25</v>
      </c>
      <c r="I54" s="352">
        <f>I55+I56+I57+I58</f>
        <v>0</v>
      </c>
      <c r="J54" s="352">
        <f>J55+J56+J57+J58</f>
        <v>0</v>
      </c>
      <c r="K54" s="352">
        <f>K55+K56+K57+K58</f>
        <v>0</v>
      </c>
    </row>
    <row r="55" spans="1:12" ht="24" hidden="1" customHeight="1">
      <c r="A55" s="346">
        <v>2</v>
      </c>
      <c r="B55" s="346">
        <v>5</v>
      </c>
      <c r="C55" s="346">
        <v>3</v>
      </c>
      <c r="D55" s="346">
        <v>1</v>
      </c>
      <c r="E55" s="346">
        <v>1</v>
      </c>
      <c r="F55" s="346">
        <v>1</v>
      </c>
      <c r="G55" s="351" t="s">
        <v>74</v>
      </c>
      <c r="H55" s="344">
        <v>26</v>
      </c>
      <c r="I55" s="352"/>
      <c r="J55" s="352"/>
      <c r="K55" s="352"/>
      <c r="L55" s="1"/>
    </row>
    <row r="56" spans="1:12" hidden="1">
      <c r="A56" s="346">
        <v>2</v>
      </c>
      <c r="B56" s="346">
        <v>5</v>
      </c>
      <c r="C56" s="346">
        <v>3</v>
      </c>
      <c r="D56" s="346">
        <v>1</v>
      </c>
      <c r="E56" s="346">
        <v>1</v>
      </c>
      <c r="F56" s="346">
        <v>2</v>
      </c>
      <c r="G56" s="351" t="s">
        <v>75</v>
      </c>
      <c r="H56" s="344">
        <v>27</v>
      </c>
      <c r="I56" s="352"/>
      <c r="J56" s="352"/>
      <c r="K56" s="352"/>
    </row>
    <row r="57" spans="1:12" ht="24" hidden="1" customHeight="1">
      <c r="A57" s="346">
        <v>2</v>
      </c>
      <c r="B57" s="346">
        <v>5</v>
      </c>
      <c r="C57" s="346">
        <v>3</v>
      </c>
      <c r="D57" s="346">
        <v>2</v>
      </c>
      <c r="E57" s="346">
        <v>1</v>
      </c>
      <c r="F57" s="346">
        <v>1</v>
      </c>
      <c r="G57" s="354" t="s">
        <v>76</v>
      </c>
      <c r="H57" s="344">
        <v>28</v>
      </c>
      <c r="I57" s="352"/>
      <c r="J57" s="352"/>
      <c r="K57" s="352"/>
      <c r="L57" s="1"/>
    </row>
    <row r="58" spans="1:12" hidden="1">
      <c r="A58" s="346">
        <v>2</v>
      </c>
      <c r="B58" s="346">
        <v>5</v>
      </c>
      <c r="C58" s="346">
        <v>3</v>
      </c>
      <c r="D58" s="346">
        <v>2</v>
      </c>
      <c r="E58" s="346">
        <v>1</v>
      </c>
      <c r="F58" s="346">
        <v>2</v>
      </c>
      <c r="G58" s="354" t="s">
        <v>77</v>
      </c>
      <c r="H58" s="344">
        <v>29</v>
      </c>
      <c r="I58" s="352"/>
      <c r="J58" s="352"/>
      <c r="K58" s="352"/>
    </row>
    <row r="59" spans="1:12" hidden="1">
      <c r="A59" s="345">
        <v>2</v>
      </c>
      <c r="B59" s="345">
        <v>6</v>
      </c>
      <c r="C59" s="345"/>
      <c r="D59" s="345"/>
      <c r="E59" s="345"/>
      <c r="F59" s="345"/>
      <c r="G59" s="350" t="s">
        <v>78</v>
      </c>
      <c r="H59" s="348">
        <v>30</v>
      </c>
      <c r="I59" s="349">
        <f>I60+I61+I62+I63+I64+I65</f>
        <v>0</v>
      </c>
      <c r="J59" s="349">
        <f>J60+J61+J62+J63+J64+J65</f>
        <v>0</v>
      </c>
      <c r="K59" s="349">
        <f>K60+K61+K62+K63+K64+K65</f>
        <v>0</v>
      </c>
    </row>
    <row r="60" spans="1:12" hidden="1">
      <c r="A60" s="346">
        <v>2</v>
      </c>
      <c r="B60" s="346">
        <v>6</v>
      </c>
      <c r="C60" s="346">
        <v>1</v>
      </c>
      <c r="D60" s="346"/>
      <c r="E60" s="346"/>
      <c r="F60" s="346"/>
      <c r="G60" s="351" t="s">
        <v>212</v>
      </c>
      <c r="H60" s="344">
        <v>31</v>
      </c>
      <c r="I60" s="352"/>
      <c r="J60" s="352"/>
      <c r="K60" s="352"/>
    </row>
    <row r="61" spans="1:12" hidden="1">
      <c r="A61" s="346">
        <v>2</v>
      </c>
      <c r="B61" s="346">
        <v>6</v>
      </c>
      <c r="C61" s="346">
        <v>2</v>
      </c>
      <c r="D61" s="346"/>
      <c r="E61" s="346"/>
      <c r="F61" s="346"/>
      <c r="G61" s="351" t="s">
        <v>213</v>
      </c>
      <c r="H61" s="344">
        <v>32</v>
      </c>
      <c r="I61" s="352"/>
      <c r="J61" s="352"/>
      <c r="K61" s="352"/>
    </row>
    <row r="62" spans="1:12" hidden="1">
      <c r="A62" s="346">
        <v>2</v>
      </c>
      <c r="B62" s="346">
        <v>6</v>
      </c>
      <c r="C62" s="346">
        <v>3</v>
      </c>
      <c r="D62" s="346"/>
      <c r="E62" s="346"/>
      <c r="F62" s="346"/>
      <c r="G62" s="351" t="s">
        <v>214</v>
      </c>
      <c r="H62" s="344">
        <v>33</v>
      </c>
      <c r="I62" s="352"/>
      <c r="J62" s="352"/>
      <c r="K62" s="352"/>
    </row>
    <row r="63" spans="1:12" ht="24" hidden="1" customHeight="1">
      <c r="A63" s="346">
        <v>2</v>
      </c>
      <c r="B63" s="346">
        <v>6</v>
      </c>
      <c r="C63" s="346">
        <v>4</v>
      </c>
      <c r="D63" s="346"/>
      <c r="E63" s="346"/>
      <c r="F63" s="346"/>
      <c r="G63" s="351" t="s">
        <v>84</v>
      </c>
      <c r="H63" s="344">
        <v>34</v>
      </c>
      <c r="I63" s="352"/>
      <c r="J63" s="352"/>
      <c r="K63" s="352"/>
      <c r="L63" s="1"/>
    </row>
    <row r="64" spans="1:12" ht="24" hidden="1" customHeight="1">
      <c r="A64" s="346">
        <v>2</v>
      </c>
      <c r="B64" s="346">
        <v>6</v>
      </c>
      <c r="C64" s="346">
        <v>5</v>
      </c>
      <c r="D64" s="346"/>
      <c r="E64" s="346"/>
      <c r="F64" s="346"/>
      <c r="G64" s="351" t="s">
        <v>86</v>
      </c>
      <c r="H64" s="344">
        <v>35</v>
      </c>
      <c r="I64" s="352"/>
      <c r="J64" s="352"/>
      <c r="K64" s="352"/>
      <c r="L64" s="1"/>
    </row>
    <row r="65" spans="1:12" hidden="1">
      <c r="A65" s="346">
        <v>2</v>
      </c>
      <c r="B65" s="346">
        <v>6</v>
      </c>
      <c r="C65" s="346">
        <v>6</v>
      </c>
      <c r="D65" s="346"/>
      <c r="E65" s="346"/>
      <c r="F65" s="346"/>
      <c r="G65" s="351" t="s">
        <v>341</v>
      </c>
      <c r="H65" s="344">
        <v>36</v>
      </c>
      <c r="I65" s="352"/>
      <c r="J65" s="352"/>
      <c r="K65" s="352"/>
    </row>
    <row r="66" spans="1:12">
      <c r="A66" s="345">
        <v>2</v>
      </c>
      <c r="B66" s="345">
        <v>7</v>
      </c>
      <c r="C66" s="346"/>
      <c r="D66" s="346"/>
      <c r="E66" s="346"/>
      <c r="F66" s="346"/>
      <c r="G66" s="350" t="s">
        <v>87</v>
      </c>
      <c r="H66" s="348">
        <v>37</v>
      </c>
      <c r="I66" s="349">
        <f>I67+I70+I74</f>
        <v>0</v>
      </c>
      <c r="J66" s="349">
        <f>J67+J70+J74</f>
        <v>832.59</v>
      </c>
      <c r="K66" s="349">
        <f>K67+K70+K74</f>
        <v>0</v>
      </c>
    </row>
    <row r="67" spans="1:12" hidden="1">
      <c r="A67" s="346">
        <v>2</v>
      </c>
      <c r="B67" s="346">
        <v>7</v>
      </c>
      <c r="C67" s="346">
        <v>1</v>
      </c>
      <c r="D67" s="346"/>
      <c r="E67" s="346"/>
      <c r="F67" s="346"/>
      <c r="G67" s="355" t="s">
        <v>326</v>
      </c>
      <c r="H67" s="344">
        <v>38</v>
      </c>
      <c r="I67" s="352">
        <f>I68+I69</f>
        <v>0</v>
      </c>
      <c r="J67" s="352">
        <f>J68+J69</f>
        <v>0</v>
      </c>
      <c r="K67" s="352">
        <f>K68+K69</f>
        <v>0</v>
      </c>
    </row>
    <row r="68" spans="1:12" hidden="1">
      <c r="A68" s="346">
        <v>2</v>
      </c>
      <c r="B68" s="346">
        <v>7</v>
      </c>
      <c r="C68" s="346">
        <v>1</v>
      </c>
      <c r="D68" s="346">
        <v>1</v>
      </c>
      <c r="E68" s="346">
        <v>1</v>
      </c>
      <c r="F68" s="346">
        <v>1</v>
      </c>
      <c r="G68" s="355" t="s">
        <v>89</v>
      </c>
      <c r="H68" s="344">
        <v>39</v>
      </c>
      <c r="I68" s="352"/>
      <c r="J68" s="352"/>
      <c r="K68" s="352"/>
    </row>
    <row r="69" spans="1:12" hidden="1">
      <c r="A69" s="346">
        <v>2</v>
      </c>
      <c r="B69" s="346">
        <v>7</v>
      </c>
      <c r="C69" s="346">
        <v>1</v>
      </c>
      <c r="D69" s="346">
        <v>1</v>
      </c>
      <c r="E69" s="346">
        <v>1</v>
      </c>
      <c r="F69" s="346">
        <v>2</v>
      </c>
      <c r="G69" s="355" t="s">
        <v>90</v>
      </c>
      <c r="H69" s="344">
        <v>40</v>
      </c>
      <c r="I69" s="352"/>
      <c r="J69" s="352"/>
      <c r="K69" s="352"/>
    </row>
    <row r="70" spans="1:12" ht="24" hidden="1" customHeight="1">
      <c r="A70" s="346">
        <v>2</v>
      </c>
      <c r="B70" s="346">
        <v>7</v>
      </c>
      <c r="C70" s="346">
        <v>2</v>
      </c>
      <c r="D70" s="346"/>
      <c r="E70" s="346"/>
      <c r="F70" s="346"/>
      <c r="G70" s="351" t="s">
        <v>215</v>
      </c>
      <c r="H70" s="344">
        <v>41</v>
      </c>
      <c r="I70" s="352">
        <f>I71+I72+I73</f>
        <v>0</v>
      </c>
      <c r="J70" s="352">
        <f>J71+J72+J73</f>
        <v>0</v>
      </c>
      <c r="K70" s="352">
        <f>K71+K72+K73</f>
        <v>0</v>
      </c>
      <c r="L70" s="1"/>
    </row>
    <row r="71" spans="1:12" hidden="1">
      <c r="A71" s="346">
        <v>2</v>
      </c>
      <c r="B71" s="346">
        <v>7</v>
      </c>
      <c r="C71" s="346">
        <v>2</v>
      </c>
      <c r="D71" s="346">
        <v>1</v>
      </c>
      <c r="E71" s="346">
        <v>1</v>
      </c>
      <c r="F71" s="346">
        <v>1</v>
      </c>
      <c r="G71" s="351" t="s">
        <v>216</v>
      </c>
      <c r="H71" s="344">
        <v>42</v>
      </c>
      <c r="I71" s="352"/>
      <c r="J71" s="352"/>
      <c r="K71" s="352"/>
    </row>
    <row r="72" spans="1:12" hidden="1">
      <c r="A72" s="346">
        <v>2</v>
      </c>
      <c r="B72" s="346">
        <v>7</v>
      </c>
      <c r="C72" s="346">
        <v>2</v>
      </c>
      <c r="D72" s="346">
        <v>1</v>
      </c>
      <c r="E72" s="346">
        <v>1</v>
      </c>
      <c r="F72" s="346">
        <v>2</v>
      </c>
      <c r="G72" s="351" t="s">
        <v>217</v>
      </c>
      <c r="H72" s="344">
        <v>43</v>
      </c>
      <c r="I72" s="352"/>
      <c r="J72" s="352"/>
      <c r="K72" s="352"/>
    </row>
    <row r="73" spans="1:12" hidden="1">
      <c r="A73" s="346">
        <v>2</v>
      </c>
      <c r="B73" s="346">
        <v>7</v>
      </c>
      <c r="C73" s="346">
        <v>2</v>
      </c>
      <c r="D73" s="346">
        <v>2</v>
      </c>
      <c r="E73" s="346">
        <v>1</v>
      </c>
      <c r="F73" s="346">
        <v>1</v>
      </c>
      <c r="G73" s="351" t="s">
        <v>95</v>
      </c>
      <c r="H73" s="344">
        <v>44</v>
      </c>
      <c r="I73" s="352"/>
      <c r="J73" s="352"/>
      <c r="K73" s="352"/>
    </row>
    <row r="74" spans="1:12">
      <c r="A74" s="346">
        <v>2</v>
      </c>
      <c r="B74" s="346">
        <v>7</v>
      </c>
      <c r="C74" s="346">
        <v>3</v>
      </c>
      <c r="D74" s="346"/>
      <c r="E74" s="346"/>
      <c r="F74" s="346"/>
      <c r="G74" s="351" t="s">
        <v>96</v>
      </c>
      <c r="H74" s="344">
        <v>45</v>
      </c>
      <c r="I74" s="352"/>
      <c r="J74" s="352">
        <v>832.59</v>
      </c>
      <c r="K74" s="352"/>
    </row>
    <row r="75" spans="1:12" hidden="1">
      <c r="A75" s="345">
        <v>2</v>
      </c>
      <c r="B75" s="345">
        <v>8</v>
      </c>
      <c r="C75" s="345"/>
      <c r="D75" s="345"/>
      <c r="E75" s="345"/>
      <c r="F75" s="345"/>
      <c r="G75" s="350" t="s">
        <v>327</v>
      </c>
      <c r="H75" s="348">
        <v>46</v>
      </c>
      <c r="I75" s="349">
        <f>I76+I80</f>
        <v>0</v>
      </c>
      <c r="J75" s="349">
        <f>J76+J80</f>
        <v>0</v>
      </c>
      <c r="K75" s="349">
        <f>K76+K80</f>
        <v>0</v>
      </c>
    </row>
    <row r="76" spans="1:12" hidden="1">
      <c r="A76" s="346">
        <v>2</v>
      </c>
      <c r="B76" s="346">
        <v>8</v>
      </c>
      <c r="C76" s="346">
        <v>1</v>
      </c>
      <c r="D76" s="346">
        <v>1</v>
      </c>
      <c r="E76" s="346"/>
      <c r="F76" s="346"/>
      <c r="G76" s="351" t="s">
        <v>100</v>
      </c>
      <c r="H76" s="344">
        <v>47</v>
      </c>
      <c r="I76" s="352">
        <f>I77+I78+I79</f>
        <v>0</v>
      </c>
      <c r="J76" s="352">
        <f>J77+J78+J79</f>
        <v>0</v>
      </c>
      <c r="K76" s="352">
        <f>K77+K78+K79</f>
        <v>0</v>
      </c>
    </row>
    <row r="77" spans="1:12" hidden="1">
      <c r="A77" s="346">
        <v>2</v>
      </c>
      <c r="B77" s="346">
        <v>8</v>
      </c>
      <c r="C77" s="346">
        <v>1</v>
      </c>
      <c r="D77" s="346">
        <v>1</v>
      </c>
      <c r="E77" s="346">
        <v>1</v>
      </c>
      <c r="F77" s="346">
        <v>1</v>
      </c>
      <c r="G77" s="351" t="s">
        <v>218</v>
      </c>
      <c r="H77" s="344">
        <v>48</v>
      </c>
      <c r="I77" s="352"/>
      <c r="J77" s="352"/>
      <c r="K77" s="352"/>
    </row>
    <row r="78" spans="1:12" hidden="1">
      <c r="A78" s="346">
        <v>2</v>
      </c>
      <c r="B78" s="346">
        <v>8</v>
      </c>
      <c r="C78" s="346">
        <v>1</v>
      </c>
      <c r="D78" s="346">
        <v>1</v>
      </c>
      <c r="E78" s="346">
        <v>1</v>
      </c>
      <c r="F78" s="346">
        <v>2</v>
      </c>
      <c r="G78" s="351" t="s">
        <v>219</v>
      </c>
      <c r="H78" s="344">
        <v>49</v>
      </c>
      <c r="I78" s="352"/>
      <c r="J78" s="352"/>
      <c r="K78" s="352"/>
    </row>
    <row r="79" spans="1:12" hidden="1">
      <c r="A79" s="346">
        <v>2</v>
      </c>
      <c r="B79" s="346">
        <v>8</v>
      </c>
      <c r="C79" s="346">
        <v>1</v>
      </c>
      <c r="D79" s="346">
        <v>1</v>
      </c>
      <c r="E79" s="346">
        <v>1</v>
      </c>
      <c r="F79" s="346">
        <v>3</v>
      </c>
      <c r="G79" s="354" t="s">
        <v>273</v>
      </c>
      <c r="H79" s="344">
        <v>50</v>
      </c>
      <c r="I79" s="352"/>
      <c r="J79" s="352"/>
      <c r="K79" s="352"/>
    </row>
    <row r="80" spans="1:12" hidden="1">
      <c r="A80" s="346">
        <v>2</v>
      </c>
      <c r="B80" s="346">
        <v>8</v>
      </c>
      <c r="C80" s="346">
        <v>1</v>
      </c>
      <c r="D80" s="346">
        <v>2</v>
      </c>
      <c r="E80" s="346"/>
      <c r="F80" s="346"/>
      <c r="G80" s="351" t="s">
        <v>103</v>
      </c>
      <c r="H80" s="344">
        <v>51</v>
      </c>
      <c r="I80" s="352"/>
      <c r="J80" s="352"/>
      <c r="K80" s="352"/>
    </row>
    <row r="81" spans="1:12" ht="36" hidden="1" customHeight="1">
      <c r="A81" s="356">
        <v>2</v>
      </c>
      <c r="B81" s="356">
        <v>9</v>
      </c>
      <c r="C81" s="356"/>
      <c r="D81" s="356"/>
      <c r="E81" s="356"/>
      <c r="F81" s="356"/>
      <c r="G81" s="350" t="s">
        <v>328</v>
      </c>
      <c r="H81" s="348">
        <v>52</v>
      </c>
      <c r="I81" s="349"/>
      <c r="J81" s="349"/>
      <c r="K81" s="349"/>
      <c r="L81" s="1"/>
    </row>
    <row r="82" spans="1:12" ht="48" hidden="1" customHeight="1">
      <c r="A82" s="345">
        <v>3</v>
      </c>
      <c r="B82" s="345"/>
      <c r="C82" s="345"/>
      <c r="D82" s="345"/>
      <c r="E82" s="345"/>
      <c r="F82" s="345"/>
      <c r="G82" s="350" t="s">
        <v>220</v>
      </c>
      <c r="H82" s="348">
        <v>53</v>
      </c>
      <c r="I82" s="349">
        <f>I83+I89+I90</f>
        <v>0</v>
      </c>
      <c r="J82" s="349">
        <f>J83+J89+J90</f>
        <v>0</v>
      </c>
      <c r="K82" s="349">
        <f>K83+K89+K90</f>
        <v>0</v>
      </c>
      <c r="L82" s="1"/>
    </row>
    <row r="83" spans="1:12" ht="24" hidden="1" customHeight="1">
      <c r="A83" s="345">
        <v>3</v>
      </c>
      <c r="B83" s="345">
        <v>1</v>
      </c>
      <c r="C83" s="345"/>
      <c r="D83" s="345"/>
      <c r="E83" s="345"/>
      <c r="F83" s="345"/>
      <c r="G83" s="350" t="s">
        <v>112</v>
      </c>
      <c r="H83" s="348">
        <v>54</v>
      </c>
      <c r="I83" s="349">
        <f>I84+I85+I86+I87+I88</f>
        <v>0</v>
      </c>
      <c r="J83" s="349">
        <f>J84+J85+J86+J87+J88</f>
        <v>0</v>
      </c>
      <c r="K83" s="349">
        <f>K84+K85+K86+K87+K88</f>
        <v>0</v>
      </c>
      <c r="L83" s="1"/>
    </row>
    <row r="84" spans="1:12" ht="24" hidden="1" customHeight="1">
      <c r="A84" s="357">
        <v>3</v>
      </c>
      <c r="B84" s="357">
        <v>1</v>
      </c>
      <c r="C84" s="357">
        <v>1</v>
      </c>
      <c r="D84" s="358"/>
      <c r="E84" s="358"/>
      <c r="F84" s="358"/>
      <c r="G84" s="351" t="s">
        <v>329</v>
      </c>
      <c r="H84" s="344">
        <v>55</v>
      </c>
      <c r="I84" s="352"/>
      <c r="J84" s="352"/>
      <c r="K84" s="352"/>
      <c r="L84" s="1"/>
    </row>
    <row r="85" spans="1:12" hidden="1">
      <c r="A85" s="357">
        <v>3</v>
      </c>
      <c r="B85" s="357">
        <v>1</v>
      </c>
      <c r="C85" s="357">
        <v>2</v>
      </c>
      <c r="D85" s="357"/>
      <c r="E85" s="358"/>
      <c r="F85" s="358"/>
      <c r="G85" s="354" t="s">
        <v>127</v>
      </c>
      <c r="H85" s="344">
        <v>56</v>
      </c>
      <c r="I85" s="352"/>
      <c r="J85" s="352"/>
      <c r="K85" s="352"/>
    </row>
    <row r="86" spans="1:12" hidden="1">
      <c r="A86" s="357">
        <v>3</v>
      </c>
      <c r="B86" s="357">
        <v>1</v>
      </c>
      <c r="C86" s="357">
        <v>3</v>
      </c>
      <c r="D86" s="357"/>
      <c r="E86" s="357"/>
      <c r="F86" s="357"/>
      <c r="G86" s="354" t="s">
        <v>131</v>
      </c>
      <c r="H86" s="344">
        <v>57</v>
      </c>
      <c r="I86" s="352"/>
      <c r="J86" s="352"/>
      <c r="K86" s="352"/>
    </row>
    <row r="87" spans="1:12" ht="24" hidden="1" customHeight="1">
      <c r="A87" s="357">
        <v>3</v>
      </c>
      <c r="B87" s="357">
        <v>1</v>
      </c>
      <c r="C87" s="357">
        <v>4</v>
      </c>
      <c r="D87" s="357"/>
      <c r="E87" s="357"/>
      <c r="F87" s="357"/>
      <c r="G87" s="354" t="s">
        <v>139</v>
      </c>
      <c r="H87" s="344">
        <v>58</v>
      </c>
      <c r="I87" s="352"/>
      <c r="J87" s="352"/>
      <c r="K87" s="352"/>
      <c r="L87" s="1"/>
    </row>
    <row r="88" spans="1:12" ht="24" hidden="1" customHeight="1">
      <c r="A88" s="357">
        <v>3</v>
      </c>
      <c r="B88" s="357">
        <v>1</v>
      </c>
      <c r="C88" s="357">
        <v>5</v>
      </c>
      <c r="D88" s="357"/>
      <c r="E88" s="357"/>
      <c r="F88" s="357"/>
      <c r="G88" s="354" t="s">
        <v>221</v>
      </c>
      <c r="H88" s="344">
        <v>59</v>
      </c>
      <c r="I88" s="352"/>
      <c r="J88" s="352"/>
      <c r="K88" s="352"/>
      <c r="L88" s="1"/>
    </row>
    <row r="89" spans="1:12" ht="36" hidden="1" customHeight="1">
      <c r="A89" s="358">
        <v>3</v>
      </c>
      <c r="B89" s="358">
        <v>2</v>
      </c>
      <c r="C89" s="358"/>
      <c r="D89" s="358"/>
      <c r="E89" s="358"/>
      <c r="F89" s="358"/>
      <c r="G89" s="359" t="s">
        <v>330</v>
      </c>
      <c r="H89" s="348">
        <v>60</v>
      </c>
      <c r="I89" s="349"/>
      <c r="J89" s="349"/>
      <c r="K89" s="349"/>
      <c r="L89" s="1"/>
    </row>
    <row r="90" spans="1:12" ht="24" hidden="1" customHeight="1">
      <c r="A90" s="358">
        <v>3</v>
      </c>
      <c r="B90" s="358">
        <v>3</v>
      </c>
      <c r="C90" s="358"/>
      <c r="D90" s="358"/>
      <c r="E90" s="358"/>
      <c r="F90" s="358"/>
      <c r="G90" s="359" t="s">
        <v>177</v>
      </c>
      <c r="H90" s="348">
        <v>61</v>
      </c>
      <c r="I90" s="349"/>
      <c r="J90" s="349"/>
      <c r="K90" s="349"/>
      <c r="L90" s="1"/>
    </row>
    <row r="91" spans="1:12">
      <c r="A91" s="345"/>
      <c r="B91" s="345"/>
      <c r="C91" s="345"/>
      <c r="D91" s="345"/>
      <c r="E91" s="345"/>
      <c r="F91" s="345"/>
      <c r="G91" s="350" t="s">
        <v>331</v>
      </c>
      <c r="H91" s="348">
        <v>62</v>
      </c>
      <c r="I91" s="349">
        <f>I30+I82</f>
        <v>8652.5300000000007</v>
      </c>
      <c r="J91" s="349">
        <f>J30+J82</f>
        <v>128967.24</v>
      </c>
      <c r="K91" s="349">
        <f>K30+K82</f>
        <v>0</v>
      </c>
    </row>
    <row r="92" spans="1:12">
      <c r="A92" s="360"/>
      <c r="B92" s="360"/>
      <c r="C92" s="360"/>
      <c r="D92" s="361"/>
      <c r="E92" s="361"/>
      <c r="F92" s="361"/>
      <c r="G92" s="361"/>
      <c r="H92" s="328"/>
      <c r="I92" s="362"/>
      <c r="J92" s="362"/>
      <c r="K92" s="363"/>
    </row>
    <row r="93" spans="1:12">
      <c r="A93" s="362" t="s">
        <v>355</v>
      </c>
      <c r="B93" s="322"/>
      <c r="C93" s="322"/>
      <c r="D93" s="322"/>
      <c r="E93" s="322"/>
      <c r="F93" s="322"/>
      <c r="G93" s="322"/>
      <c r="H93" s="364"/>
      <c r="I93" s="365"/>
      <c r="J93" s="322"/>
      <c r="K93" s="322"/>
    </row>
    <row r="94" spans="1:12">
      <c r="A94" s="366" t="s">
        <v>406</v>
      </c>
      <c r="B94" s="367"/>
      <c r="C94" s="367"/>
      <c r="D94" s="367"/>
      <c r="E94" s="367"/>
      <c r="F94" s="367"/>
      <c r="G94" s="367"/>
      <c r="H94" s="368"/>
      <c r="I94" s="325"/>
      <c r="J94" s="437" t="s">
        <v>407</v>
      </c>
      <c r="K94" s="437"/>
    </row>
    <row r="95" spans="1:12">
      <c r="A95" s="445" t="s">
        <v>332</v>
      </c>
      <c r="B95" s="436"/>
      <c r="C95" s="436"/>
      <c r="D95" s="436"/>
      <c r="E95" s="436"/>
      <c r="F95" s="436"/>
      <c r="G95" s="436"/>
      <c r="H95" s="369"/>
      <c r="I95" s="370" t="s">
        <v>193</v>
      </c>
      <c r="J95" s="440" t="s">
        <v>194</v>
      </c>
      <c r="K95" s="440"/>
    </row>
    <row r="96" spans="1:12">
      <c r="A96" s="362"/>
      <c r="B96" s="362"/>
      <c r="C96" s="371"/>
      <c r="D96" s="362"/>
      <c r="E96" s="362"/>
      <c r="F96" s="435"/>
      <c r="G96" s="436"/>
      <c r="H96" s="369"/>
      <c r="I96" s="372"/>
      <c r="J96" s="373"/>
      <c r="K96" s="373"/>
    </row>
    <row r="97" spans="1:11" ht="28.5" customHeight="1">
      <c r="A97" s="441" t="s">
        <v>396</v>
      </c>
      <c r="B97" s="441"/>
      <c r="C97" s="441"/>
      <c r="D97" s="441"/>
      <c r="E97" s="441"/>
      <c r="F97" s="441"/>
      <c r="G97" s="441"/>
      <c r="H97" s="369"/>
      <c r="I97" s="325"/>
      <c r="J97" s="437" t="s">
        <v>356</v>
      </c>
      <c r="K97" s="437"/>
    </row>
    <row r="98" spans="1:11" ht="30.75" customHeight="1">
      <c r="A98" s="438" t="s">
        <v>333</v>
      </c>
      <c r="B98" s="439"/>
      <c r="C98" s="439"/>
      <c r="D98" s="439"/>
      <c r="E98" s="439"/>
      <c r="F98" s="439"/>
      <c r="G98" s="439"/>
      <c r="H98" s="368"/>
      <c r="I98" s="370" t="s">
        <v>193</v>
      </c>
      <c r="J98" s="440" t="s">
        <v>194</v>
      </c>
      <c r="K98" s="440"/>
    </row>
  </sheetData>
  <mergeCells count="27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F96:G96"/>
    <mergeCell ref="J97:K97"/>
    <mergeCell ref="A98:G98"/>
    <mergeCell ref="J98:K98"/>
    <mergeCell ref="A97:G97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7"/>
  <sheetViews>
    <sheetView topLeftCell="A3" zoomScale="110" zoomScaleNormal="110" workbookViewId="0">
      <selection activeCell="N37" sqref="N37"/>
    </sheetView>
  </sheetViews>
  <sheetFormatPr defaultColWidth="9.140625" defaultRowHeight="15"/>
  <cols>
    <col min="1" max="1" width="11.140625" style="72" customWidth="1"/>
    <col min="2" max="2" width="33.7109375" style="72" customWidth="1"/>
    <col min="3" max="3" width="10" style="72" customWidth="1"/>
    <col min="4" max="4" width="8.7109375" style="72" customWidth="1"/>
    <col min="5" max="5" width="6" style="72" customWidth="1"/>
    <col min="6" max="6" width="8.5703125" style="72" customWidth="1"/>
    <col min="7" max="7" width="8.42578125" style="72" customWidth="1"/>
    <col min="8" max="8" width="8.7109375" style="72" customWidth="1"/>
    <col min="9" max="16384" width="9.140625" style="72"/>
  </cols>
  <sheetData>
    <row r="1" spans="1:12" ht="3.75" hidden="1" customHeight="1"/>
    <row r="2" spans="1:12" ht="16.5" customHeight="1">
      <c r="E2" s="477" t="s">
        <v>222</v>
      </c>
      <c r="F2" s="477"/>
      <c r="G2" s="477"/>
      <c r="H2" s="477"/>
      <c r="I2" s="73"/>
    </row>
    <row r="3" spans="1:12" ht="10.5" customHeight="1">
      <c r="A3" s="83"/>
      <c r="E3" s="477" t="s">
        <v>223</v>
      </c>
      <c r="F3" s="477"/>
      <c r="G3" s="477"/>
      <c r="H3" s="477"/>
      <c r="I3" s="73"/>
    </row>
    <row r="4" spans="1:12" ht="12.75" customHeight="1">
      <c r="E4" s="477" t="s">
        <v>224</v>
      </c>
      <c r="F4" s="477"/>
      <c r="G4" s="477"/>
      <c r="H4" s="477"/>
      <c r="I4" s="73"/>
    </row>
    <row r="5" spans="1:12" ht="12" customHeight="1">
      <c r="E5" s="477" t="s">
        <v>309</v>
      </c>
      <c r="F5" s="477"/>
      <c r="G5" s="477"/>
      <c r="H5" s="477"/>
      <c r="I5" s="73"/>
    </row>
    <row r="6" spans="1:12" ht="11.25" customHeight="1">
      <c r="A6" s="74"/>
      <c r="B6" s="74"/>
      <c r="C6" s="74"/>
      <c r="D6" s="74"/>
      <c r="E6" s="477" t="s">
        <v>310</v>
      </c>
      <c r="F6" s="477"/>
      <c r="G6" s="477"/>
      <c r="H6" s="477"/>
      <c r="I6" s="73"/>
    </row>
    <row r="7" spans="1:12" ht="0.75" hidden="1" customHeight="1">
      <c r="A7" s="74"/>
      <c r="B7" s="74"/>
      <c r="C7" s="74"/>
      <c r="D7" s="74"/>
      <c r="F7" s="75"/>
      <c r="G7" s="75"/>
      <c r="H7" s="75"/>
      <c r="I7" s="73"/>
    </row>
    <row r="8" spans="1:12">
      <c r="A8" s="74"/>
      <c r="B8" s="312" t="s">
        <v>312</v>
      </c>
      <c r="C8" s="74"/>
      <c r="D8" s="74"/>
      <c r="E8" s="74"/>
      <c r="F8" s="74"/>
      <c r="G8" s="74"/>
      <c r="H8" s="74"/>
    </row>
    <row r="9" spans="1:12" ht="10.5" customHeight="1">
      <c r="A9" s="474" t="s">
        <v>200</v>
      </c>
      <c r="B9" s="459"/>
      <c r="C9" s="474"/>
      <c r="D9" s="474"/>
      <c r="E9" s="3"/>
      <c r="F9" s="3"/>
      <c r="G9" s="3"/>
      <c r="H9" s="3"/>
      <c r="I9" s="74"/>
    </row>
    <row r="10" spans="1:12" ht="6" hidden="1" customHeight="1"/>
    <row r="11" spans="1:12" ht="1.5" hidden="1" customHeight="1">
      <c r="A11" s="475" t="s">
        <v>280</v>
      </c>
      <c r="B11" s="475"/>
      <c r="C11" s="475"/>
      <c r="D11" s="475"/>
      <c r="E11" s="475"/>
      <c r="F11" s="475"/>
      <c r="G11" s="475"/>
      <c r="H11" s="84"/>
    </row>
    <row r="12" spans="1:12">
      <c r="B12" s="478" t="s">
        <v>414</v>
      </c>
      <c r="C12" s="478"/>
      <c r="D12" s="478"/>
      <c r="E12" s="478"/>
      <c r="F12" s="478"/>
      <c r="G12" s="478"/>
      <c r="H12" s="478"/>
    </row>
    <row r="13" spans="1:12" ht="12.75" customHeight="1">
      <c r="B13" s="76"/>
      <c r="C13" s="76"/>
      <c r="D13" s="74"/>
      <c r="E13" s="74"/>
      <c r="F13" s="476" t="s">
        <v>413</v>
      </c>
      <c r="G13" s="476"/>
      <c r="H13" s="476"/>
      <c r="J13" s="77"/>
    </row>
    <row r="14" spans="1:12" ht="12.75" customHeight="1">
      <c r="A14" s="74"/>
      <c r="B14" s="74"/>
      <c r="C14" s="461"/>
      <c r="D14" s="461"/>
      <c r="E14" s="461"/>
      <c r="F14" s="85"/>
      <c r="G14" s="463" t="s">
        <v>225</v>
      </c>
      <c r="H14" s="463"/>
    </row>
    <row r="15" spans="1:12" ht="21.75" customHeight="1">
      <c r="A15" s="464" t="s">
        <v>18</v>
      </c>
      <c r="B15" s="464" t="s">
        <v>19</v>
      </c>
      <c r="C15" s="467" t="s">
        <v>226</v>
      </c>
      <c r="D15" s="470" t="s">
        <v>203</v>
      </c>
      <c r="E15" s="470"/>
      <c r="F15" s="470"/>
      <c r="G15" s="470"/>
      <c r="H15" s="470"/>
      <c r="I15" s="74"/>
      <c r="J15" s="74"/>
      <c r="K15" s="74"/>
      <c r="L15" s="74"/>
    </row>
    <row r="16" spans="1:12" ht="0.75" customHeight="1">
      <c r="A16" s="465"/>
      <c r="B16" s="465"/>
      <c r="C16" s="468"/>
      <c r="D16" s="471" t="s">
        <v>227</v>
      </c>
      <c r="E16" s="472" t="s">
        <v>281</v>
      </c>
      <c r="F16" s="471" t="s">
        <v>282</v>
      </c>
      <c r="G16" s="471" t="s">
        <v>283</v>
      </c>
      <c r="H16" s="472" t="s">
        <v>284</v>
      </c>
      <c r="I16" s="74"/>
      <c r="J16" s="74"/>
      <c r="K16" s="74"/>
      <c r="L16" s="74"/>
    </row>
    <row r="17" spans="1:12" ht="39.75" customHeight="1">
      <c r="A17" s="465"/>
      <c r="B17" s="465"/>
      <c r="C17" s="468"/>
      <c r="D17" s="471"/>
      <c r="E17" s="472"/>
      <c r="F17" s="471"/>
      <c r="G17" s="471"/>
      <c r="H17" s="473"/>
      <c r="I17" s="74"/>
      <c r="J17" s="74"/>
      <c r="K17" s="74"/>
      <c r="L17" s="74"/>
    </row>
    <row r="18" spans="1:12" ht="33" customHeight="1">
      <c r="A18" s="465"/>
      <c r="B18" s="465"/>
      <c r="C18" s="468"/>
      <c r="D18" s="471"/>
      <c r="E18" s="472"/>
      <c r="F18" s="471"/>
      <c r="G18" s="471"/>
      <c r="H18" s="473"/>
      <c r="I18" s="74"/>
      <c r="J18" s="74"/>
      <c r="K18" s="74"/>
      <c r="L18" s="74"/>
    </row>
    <row r="19" spans="1:12" ht="15" customHeight="1">
      <c r="A19" s="466"/>
      <c r="B19" s="466"/>
      <c r="C19" s="469"/>
      <c r="D19" s="86" t="s">
        <v>195</v>
      </c>
      <c r="E19" s="86" t="s">
        <v>285</v>
      </c>
      <c r="F19" s="86" t="s">
        <v>197</v>
      </c>
      <c r="G19" s="86" t="s">
        <v>199</v>
      </c>
      <c r="H19" s="87" t="s">
        <v>286</v>
      </c>
      <c r="I19" s="74"/>
      <c r="J19" s="74"/>
      <c r="K19" s="74"/>
      <c r="L19" s="74"/>
    </row>
    <row r="20" spans="1:12" ht="15" customHeight="1">
      <c r="A20" s="80" t="s">
        <v>287</v>
      </c>
      <c r="B20" s="88" t="s">
        <v>30</v>
      </c>
      <c r="C20" s="78">
        <f t="shared" ref="C20:C33" si="0">(D20+E20+F20+G20+H20)</f>
        <v>114742.32</v>
      </c>
      <c r="D20" s="79">
        <v>68543.61</v>
      </c>
      <c r="E20" s="80"/>
      <c r="F20" s="128">
        <v>44698.71</v>
      </c>
      <c r="G20" s="79">
        <v>1500</v>
      </c>
      <c r="H20" s="80"/>
      <c r="I20" s="74"/>
      <c r="J20" s="74"/>
    </row>
    <row r="21" spans="1:12" ht="15" customHeight="1">
      <c r="A21" s="80"/>
      <c r="B21" s="88" t="s">
        <v>229</v>
      </c>
      <c r="C21" s="81">
        <f t="shared" si="0"/>
        <v>0</v>
      </c>
      <c r="D21" s="80"/>
      <c r="E21" s="80"/>
      <c r="F21" s="80"/>
      <c r="G21" s="80"/>
      <c r="H21" s="80"/>
      <c r="I21" s="74"/>
      <c r="J21" s="74"/>
    </row>
    <row r="22" spans="1:12" ht="15" customHeight="1">
      <c r="A22" s="80"/>
      <c r="B22" s="88" t="s">
        <v>288</v>
      </c>
      <c r="C22" s="78">
        <f t="shared" si="0"/>
        <v>19350.849999999999</v>
      </c>
      <c r="D22" s="80">
        <v>10741.79</v>
      </c>
      <c r="E22" s="80"/>
      <c r="F22" s="79">
        <v>8609.06</v>
      </c>
      <c r="G22" s="80"/>
      <c r="H22" s="80"/>
      <c r="I22" s="74"/>
      <c r="J22" s="74"/>
    </row>
    <row r="23" spans="1:12" ht="15" customHeight="1">
      <c r="A23" s="80" t="s">
        <v>289</v>
      </c>
      <c r="B23" s="88" t="s">
        <v>209</v>
      </c>
      <c r="C23" s="81">
        <f t="shared" si="0"/>
        <v>1943.81</v>
      </c>
      <c r="D23" s="80">
        <v>1266.6300000000001</v>
      </c>
      <c r="E23" s="80"/>
      <c r="F23" s="80">
        <v>677.18</v>
      </c>
      <c r="G23" s="79"/>
      <c r="H23" s="80"/>
      <c r="I23" s="74"/>
      <c r="J23" s="74"/>
    </row>
    <row r="24" spans="1:12" ht="15" customHeight="1">
      <c r="A24" s="80" t="s">
        <v>290</v>
      </c>
      <c r="B24" s="88" t="s">
        <v>210</v>
      </c>
      <c r="C24" s="81">
        <f t="shared" si="0"/>
        <v>11448.52</v>
      </c>
      <c r="D24" s="79">
        <f>(D25+D26+D27+D28+D29+D30+D31+D32+D33+D34+D39+D40+D41)</f>
        <v>2138.9300000000003</v>
      </c>
      <c r="E24" s="79">
        <f>(E25+E26+E27+E29+E30+E31+E32+E33+E34+E39+E40+E41)</f>
        <v>0</v>
      </c>
      <c r="F24" s="79">
        <f>(F25+F26+F27+F29+F30+F31+F32+F33+F34+F39+F40+F41)</f>
        <v>96.82</v>
      </c>
      <c r="G24" s="79">
        <f>(G25+G26+G27+G29+G30+G31+G32+G33+G34+G39+G40+G41)</f>
        <v>9212.77</v>
      </c>
      <c r="H24" s="79">
        <f>(H25+H26+H27+H29+H30+H31+H32+H33+H34+H39+H40+H41)</f>
        <v>0</v>
      </c>
      <c r="I24" s="74"/>
      <c r="J24" s="74"/>
    </row>
    <row r="25" spans="1:12" ht="15" customHeight="1">
      <c r="A25" s="80" t="s">
        <v>291</v>
      </c>
      <c r="B25" s="89" t="s">
        <v>35</v>
      </c>
      <c r="C25" s="78">
        <f t="shared" si="0"/>
        <v>9212.77</v>
      </c>
      <c r="D25" s="79"/>
      <c r="E25" s="80"/>
      <c r="F25" s="80"/>
      <c r="G25" s="79">
        <v>9212.77</v>
      </c>
      <c r="H25" s="80"/>
      <c r="I25" s="74"/>
      <c r="J25" s="74"/>
    </row>
    <row r="26" spans="1:12" ht="15" customHeight="1">
      <c r="A26" s="80" t="s">
        <v>292</v>
      </c>
      <c r="B26" s="89" t="s">
        <v>293</v>
      </c>
      <c r="C26" s="81">
        <f t="shared" si="0"/>
        <v>39.04</v>
      </c>
      <c r="D26" s="80">
        <v>39.04</v>
      </c>
      <c r="E26" s="80"/>
      <c r="F26" s="80"/>
      <c r="G26" s="80"/>
      <c r="H26" s="80"/>
      <c r="I26" s="74"/>
      <c r="J26" s="74"/>
    </row>
    <row r="27" spans="1:12" ht="15" customHeight="1">
      <c r="A27" s="80" t="s">
        <v>294</v>
      </c>
      <c r="B27" s="89" t="s">
        <v>295</v>
      </c>
      <c r="C27" s="81">
        <f t="shared" si="0"/>
        <v>238.11</v>
      </c>
      <c r="D27" s="80">
        <v>238.11</v>
      </c>
      <c r="E27" s="80"/>
      <c r="F27" s="80"/>
      <c r="G27" s="80"/>
      <c r="H27" s="80"/>
      <c r="I27" s="74"/>
      <c r="J27" s="74"/>
    </row>
    <row r="28" spans="1:12" ht="31.5" customHeight="1">
      <c r="A28" s="80" t="s">
        <v>383</v>
      </c>
      <c r="B28" s="89" t="s">
        <v>39</v>
      </c>
      <c r="C28" s="81">
        <f t="shared" ref="C28" si="1">(D28+E28+F28+G28+H28)</f>
        <v>0</v>
      </c>
      <c r="D28" s="80"/>
      <c r="E28" s="80"/>
      <c r="F28" s="80"/>
      <c r="G28" s="80"/>
      <c r="H28" s="80"/>
      <c r="I28" s="74"/>
      <c r="J28" s="74"/>
    </row>
    <row r="29" spans="1:12" ht="15" customHeight="1">
      <c r="A29" s="80" t="s">
        <v>296</v>
      </c>
      <c r="B29" s="89" t="s">
        <v>40</v>
      </c>
      <c r="C29" s="81">
        <f t="shared" si="0"/>
        <v>0</v>
      </c>
      <c r="D29" s="80"/>
      <c r="E29" s="80"/>
      <c r="F29" s="80"/>
      <c r="G29" s="80"/>
      <c r="H29" s="80"/>
      <c r="I29" s="74"/>
      <c r="J29" s="74"/>
    </row>
    <row r="30" spans="1:12" ht="12.75" customHeight="1">
      <c r="A30" s="80" t="s">
        <v>297</v>
      </c>
      <c r="B30" s="89" t="s">
        <v>41</v>
      </c>
      <c r="C30" s="81">
        <f t="shared" si="0"/>
        <v>0</v>
      </c>
      <c r="D30" s="80"/>
      <c r="E30" s="80"/>
      <c r="F30" s="80"/>
      <c r="G30" s="80"/>
      <c r="H30" s="80"/>
      <c r="I30" s="74"/>
      <c r="J30" s="74"/>
    </row>
    <row r="31" spans="1:12" ht="15" customHeight="1">
      <c r="A31" s="80" t="s">
        <v>298</v>
      </c>
      <c r="B31" s="90" t="s">
        <v>299</v>
      </c>
      <c r="C31" s="81">
        <f t="shared" si="0"/>
        <v>0</v>
      </c>
      <c r="D31" s="80"/>
      <c r="E31" s="80"/>
      <c r="F31" s="80"/>
      <c r="G31" s="80"/>
      <c r="H31" s="80"/>
      <c r="I31" s="74"/>
    </row>
    <row r="32" spans="1:12" ht="15" customHeight="1">
      <c r="A32" s="80" t="s">
        <v>300</v>
      </c>
      <c r="B32" s="89" t="s">
        <v>301</v>
      </c>
      <c r="C32" s="81">
        <f t="shared" si="0"/>
        <v>81.650000000000006</v>
      </c>
      <c r="D32" s="80">
        <v>81.650000000000006</v>
      </c>
      <c r="E32" s="80"/>
      <c r="F32" s="80"/>
      <c r="G32" s="80"/>
      <c r="H32" s="80"/>
      <c r="I32" s="74"/>
    </row>
    <row r="33" spans="1:10" ht="15" customHeight="1">
      <c r="A33" s="80" t="s">
        <v>302</v>
      </c>
      <c r="B33" s="89" t="s">
        <v>44</v>
      </c>
      <c r="C33" s="81">
        <f t="shared" si="0"/>
        <v>16.82</v>
      </c>
      <c r="D33" s="80"/>
      <c r="E33" s="80"/>
      <c r="F33" s="80">
        <v>16.82</v>
      </c>
      <c r="G33" s="80"/>
      <c r="H33" s="80"/>
      <c r="I33" s="74"/>
    </row>
    <row r="34" spans="1:10" ht="15" customHeight="1">
      <c r="A34" s="88" t="s">
        <v>228</v>
      </c>
      <c r="B34" s="89" t="s">
        <v>46</v>
      </c>
      <c r="C34" s="78">
        <f>(D34+E34+F34+G34+H34)</f>
        <v>1561.42</v>
      </c>
      <c r="D34" s="79">
        <f>(D36+D37+D38)</f>
        <v>1561.42</v>
      </c>
      <c r="E34" s="79">
        <f>(E36+E37+E38)</f>
        <v>0</v>
      </c>
      <c r="F34" s="79">
        <f>(F36+F37+F38)</f>
        <v>0</v>
      </c>
      <c r="G34" s="79">
        <f>(G36+G37+G38)</f>
        <v>0</v>
      </c>
      <c r="H34" s="79">
        <f>(H36+H37+H38)</f>
        <v>0</v>
      </c>
      <c r="I34" s="74"/>
    </row>
    <row r="35" spans="1:10" ht="15" customHeight="1">
      <c r="A35" s="88"/>
      <c r="B35" s="88" t="s">
        <v>229</v>
      </c>
      <c r="C35" s="81"/>
      <c r="D35" s="82"/>
      <c r="E35" s="82"/>
      <c r="F35" s="82"/>
      <c r="G35" s="82"/>
      <c r="H35" s="82"/>
      <c r="I35" s="74"/>
    </row>
    <row r="36" spans="1:10" ht="15" customHeight="1">
      <c r="A36" s="88"/>
      <c r="B36" s="89" t="s">
        <v>303</v>
      </c>
      <c r="C36" s="81">
        <f t="shared" ref="C36:C45" si="2">(D36+E36+F36+G36+H36)</f>
        <v>1160.3900000000001</v>
      </c>
      <c r="D36" s="82">
        <v>1160.3900000000001</v>
      </c>
      <c r="E36" s="82"/>
      <c r="F36" s="82"/>
      <c r="G36" s="82"/>
      <c r="H36" s="82"/>
      <c r="I36" s="74"/>
    </row>
    <row r="37" spans="1:10" ht="12.75" customHeight="1">
      <c r="A37" s="88"/>
      <c r="B37" s="89" t="s">
        <v>304</v>
      </c>
      <c r="C37" s="81">
        <f t="shared" si="2"/>
        <v>401.03</v>
      </c>
      <c r="D37" s="79">
        <v>401.03</v>
      </c>
      <c r="E37" s="82"/>
      <c r="F37" s="82"/>
      <c r="G37" s="82"/>
      <c r="H37" s="82"/>
      <c r="I37" s="74"/>
    </row>
    <row r="38" spans="1:10" ht="12.75" customHeight="1">
      <c r="A38" s="88"/>
      <c r="B38" s="89" t="s">
        <v>305</v>
      </c>
      <c r="C38" s="81">
        <f t="shared" si="2"/>
        <v>0</v>
      </c>
      <c r="D38" s="82"/>
      <c r="E38" s="82"/>
      <c r="F38" s="82"/>
      <c r="G38" s="82"/>
      <c r="H38" s="82"/>
      <c r="I38" s="74"/>
    </row>
    <row r="39" spans="1:10" ht="14.25" customHeight="1">
      <c r="A39" s="88" t="s">
        <v>306</v>
      </c>
      <c r="B39" s="89" t="s">
        <v>47</v>
      </c>
      <c r="C39" s="81">
        <f t="shared" si="2"/>
        <v>138.38999999999999</v>
      </c>
      <c r="D39" s="80">
        <v>58.39</v>
      </c>
      <c r="E39" s="80"/>
      <c r="F39" s="79">
        <v>80</v>
      </c>
      <c r="G39" s="80"/>
      <c r="H39" s="80"/>
      <c r="I39" s="74"/>
      <c r="J39" s="95"/>
    </row>
    <row r="40" spans="1:10" ht="12.75" customHeight="1">
      <c r="A40" s="88" t="s">
        <v>307</v>
      </c>
      <c r="B40" s="89" t="s">
        <v>48</v>
      </c>
      <c r="C40" s="81">
        <f t="shared" si="2"/>
        <v>0</v>
      </c>
      <c r="D40" s="80"/>
      <c r="E40" s="80"/>
      <c r="F40" s="80"/>
      <c r="G40" s="80"/>
      <c r="H40" s="80"/>
      <c r="I40" s="74"/>
    </row>
    <row r="41" spans="1:10" ht="12" customHeight="1">
      <c r="A41" s="80" t="s">
        <v>230</v>
      </c>
      <c r="B41" s="89" t="s">
        <v>49</v>
      </c>
      <c r="C41" s="81">
        <f t="shared" si="2"/>
        <v>160.32</v>
      </c>
      <c r="D41" s="79">
        <v>160.32</v>
      </c>
      <c r="E41" s="82"/>
      <c r="F41" s="79"/>
      <c r="G41" s="79">
        <f>SUM(G42:G42)</f>
        <v>0</v>
      </c>
      <c r="H41" s="82"/>
      <c r="I41" s="74"/>
    </row>
    <row r="42" spans="1:10" ht="14.25" customHeight="1">
      <c r="A42" s="80" t="s">
        <v>336</v>
      </c>
      <c r="B42" s="88" t="s">
        <v>360</v>
      </c>
      <c r="C42" s="81">
        <f t="shared" si="2"/>
        <v>0</v>
      </c>
      <c r="D42" s="80"/>
      <c r="E42" s="80"/>
      <c r="F42" s="80"/>
      <c r="G42" s="79"/>
      <c r="H42" s="80"/>
      <c r="I42" s="74"/>
    </row>
    <row r="43" spans="1:10" ht="12.75" customHeight="1">
      <c r="A43" s="80" t="s">
        <v>336</v>
      </c>
      <c r="B43" s="88" t="s">
        <v>337</v>
      </c>
      <c r="C43" s="78">
        <f t="shared" si="2"/>
        <v>832.58999999999992</v>
      </c>
      <c r="D43" s="79">
        <v>636.89</v>
      </c>
      <c r="E43" s="80"/>
      <c r="F43" s="80">
        <v>195.7</v>
      </c>
      <c r="G43" s="80"/>
      <c r="H43" s="80"/>
      <c r="I43" s="74"/>
    </row>
    <row r="44" spans="1:10" ht="30" hidden="1" customHeight="1">
      <c r="A44" s="80"/>
      <c r="B44" s="94"/>
      <c r="C44" s="78">
        <f t="shared" si="2"/>
        <v>0</v>
      </c>
      <c r="D44" s="79"/>
      <c r="E44" s="80"/>
      <c r="F44" s="80"/>
      <c r="G44" s="80"/>
      <c r="H44" s="80"/>
      <c r="I44" s="74"/>
    </row>
    <row r="45" spans="1:10" ht="14.25" customHeight="1">
      <c r="A45" s="91"/>
      <c r="B45" s="92" t="s">
        <v>231</v>
      </c>
      <c r="C45" s="129">
        <f t="shared" si="2"/>
        <v>128967.24</v>
      </c>
      <c r="D45" s="78">
        <f>(D20+D23+D24+D42+D43+D44)</f>
        <v>72586.060000000012</v>
      </c>
      <c r="E45" s="78">
        <f>(E20+E23+E24+E43)</f>
        <v>0</v>
      </c>
      <c r="F45" s="129">
        <f>SUM(F20+F23+F24+F43)</f>
        <v>45668.409999999996</v>
      </c>
      <c r="G45" s="78">
        <f>(G20+G23+G24+G43)</f>
        <v>10712.77</v>
      </c>
      <c r="H45" s="78">
        <f>SUM(H20+H23+H24+H34+H42+H43)</f>
        <v>0</v>
      </c>
      <c r="I45" s="74"/>
    </row>
    <row r="46" spans="1:10" ht="18" customHeight="1">
      <c r="A46" s="93"/>
      <c r="I46" s="74"/>
    </row>
    <row r="47" spans="1:10" ht="16.5" customHeight="1">
      <c r="A47" s="132" t="s">
        <v>406</v>
      </c>
      <c r="B47" s="132"/>
      <c r="C47" s="131"/>
      <c r="D47" s="131"/>
      <c r="E47" s="130"/>
      <c r="F47" s="458" t="s">
        <v>407</v>
      </c>
      <c r="G47" s="458"/>
      <c r="H47" s="458"/>
      <c r="I47" s="74"/>
    </row>
    <row r="48" spans="1:10" ht="13.5" customHeight="1">
      <c r="A48" s="460"/>
      <c r="B48" s="460"/>
      <c r="C48" s="459" t="s">
        <v>232</v>
      </c>
      <c r="D48" s="459"/>
      <c r="E48" s="137" t="s">
        <v>308</v>
      </c>
      <c r="F48" s="459" t="s">
        <v>194</v>
      </c>
      <c r="G48" s="459"/>
      <c r="H48" s="459"/>
      <c r="I48" s="137"/>
    </row>
    <row r="49" spans="1:8" ht="29.25" customHeight="1">
      <c r="A49" s="462" t="s">
        <v>396</v>
      </c>
      <c r="B49" s="462"/>
      <c r="C49" s="265"/>
      <c r="D49" s="3"/>
      <c r="E49" s="3"/>
      <c r="F49" s="3"/>
      <c r="G49" s="3"/>
      <c r="H49" s="3"/>
    </row>
    <row r="50" spans="1:8" ht="15.75" customHeight="1">
      <c r="A50" s="264"/>
      <c r="B50" s="264"/>
      <c r="C50" s="73"/>
      <c r="D50" s="73"/>
      <c r="E50" s="74"/>
      <c r="F50" s="458" t="s">
        <v>356</v>
      </c>
      <c r="G50" s="458"/>
      <c r="H50" s="458"/>
    </row>
    <row r="51" spans="1:8" ht="15.75" customHeight="1">
      <c r="B51" s="74"/>
      <c r="C51" s="459" t="s">
        <v>232</v>
      </c>
      <c r="D51" s="459"/>
      <c r="E51" s="136"/>
      <c r="F51" s="459" t="s">
        <v>194</v>
      </c>
      <c r="G51" s="459"/>
      <c r="H51" s="459"/>
    </row>
    <row r="52" spans="1:8" ht="0.75" hidden="1" customHeight="1">
      <c r="B52" s="74"/>
      <c r="C52" s="3"/>
      <c r="D52" s="3"/>
      <c r="E52" s="3"/>
      <c r="F52" s="3"/>
      <c r="G52" s="457"/>
      <c r="H52" s="457"/>
    </row>
    <row r="53" spans="1:8" ht="15" customHeight="1">
      <c r="A53" s="138" t="s">
        <v>400</v>
      </c>
      <c r="B53" s="138"/>
      <c r="C53" s="138"/>
      <c r="D53" s="138"/>
      <c r="E53" s="138"/>
      <c r="F53" s="138"/>
      <c r="G53" s="138"/>
    </row>
    <row r="54" spans="1:8" ht="13.5" customHeight="1">
      <c r="A54" s="69" t="s">
        <v>384</v>
      </c>
      <c r="B54" s="69"/>
      <c r="C54" s="69"/>
      <c r="D54" s="69"/>
      <c r="E54" s="69"/>
      <c r="F54" s="69"/>
      <c r="G54" s="69"/>
    </row>
    <row r="55" spans="1:8" ht="18" customHeight="1"/>
    <row r="56" spans="1:8" ht="13.5" customHeight="1"/>
    <row r="57" spans="1:8" ht="13.5" customHeight="1"/>
  </sheetData>
  <mergeCells count="29">
    <mergeCell ref="A9:D9"/>
    <mergeCell ref="A11:G11"/>
    <mergeCell ref="F13:H13"/>
    <mergeCell ref="E2:H2"/>
    <mergeCell ref="E3:H3"/>
    <mergeCell ref="E4:H4"/>
    <mergeCell ref="E5:H5"/>
    <mergeCell ref="E6:H6"/>
    <mergeCell ref="B12:H12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C48:D48"/>
    <mergeCell ref="A48:B48"/>
    <mergeCell ref="C51:D51"/>
    <mergeCell ref="C14:E14"/>
    <mergeCell ref="A49:B49"/>
    <mergeCell ref="G52:H52"/>
    <mergeCell ref="F50:H50"/>
    <mergeCell ref="F48:H48"/>
    <mergeCell ref="F51:H51"/>
    <mergeCell ref="F47:H47"/>
  </mergeCells>
  <pageMargins left="0.78740157480314965" right="0.39370078740157483" top="0.78740157480314965" bottom="0" header="0.31496062992125984" footer="0.31496062992125984"/>
  <pageSetup paperSize="9" scale="95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6"/>
  <sheetViews>
    <sheetView zoomScaleNormal="100" workbookViewId="0">
      <selection activeCell="K42" sqref="K42"/>
    </sheetView>
  </sheetViews>
  <sheetFormatPr defaultColWidth="9.140625" defaultRowHeight="12.75"/>
  <cols>
    <col min="1" max="3" width="9.140625" style="69"/>
    <col min="4" max="4" width="16" style="69" customWidth="1"/>
    <col min="5" max="5" width="13.5703125" style="69" customWidth="1"/>
    <col min="6" max="6" width="11.7109375" style="69" customWidth="1"/>
    <col min="7" max="7" width="12.7109375" style="69" customWidth="1"/>
    <col min="8" max="8" width="14.7109375" style="69" customWidth="1"/>
    <col min="9" max="9" width="13.85546875" style="69" customWidth="1"/>
    <col min="10" max="10" width="12.7109375" style="69" customWidth="1"/>
    <col min="11" max="11" width="17.85546875" style="69" customWidth="1"/>
    <col min="12" max="16384" width="9.140625" style="69"/>
  </cols>
  <sheetData>
    <row r="1" spans="1:15" ht="66.75" customHeight="1">
      <c r="I1" s="70"/>
      <c r="J1" s="481" t="s">
        <v>363</v>
      </c>
      <c r="K1" s="481"/>
    </row>
    <row r="2" spans="1:15" ht="19.5" customHeight="1">
      <c r="A2" s="107"/>
      <c r="B2" s="482" t="s">
        <v>377</v>
      </c>
      <c r="C2" s="482"/>
      <c r="D2" s="482"/>
      <c r="E2" s="482"/>
      <c r="F2" s="482"/>
      <c r="G2" s="482"/>
      <c r="H2" s="482"/>
    </row>
    <row r="3" spans="1:15">
      <c r="B3" s="483" t="s">
        <v>200</v>
      </c>
      <c r="C3" s="483"/>
      <c r="D3" s="483"/>
      <c r="E3" s="483"/>
      <c r="F3" s="483"/>
    </row>
    <row r="4" spans="1:15" ht="5.25" customHeight="1"/>
    <row r="5" spans="1:15" ht="11.25" customHeight="1">
      <c r="B5" s="484" t="s">
        <v>378</v>
      </c>
      <c r="C5" s="484"/>
      <c r="D5" s="484"/>
      <c r="E5" s="484"/>
      <c r="F5" s="484"/>
      <c r="G5" s="484"/>
      <c r="H5" s="484"/>
    </row>
    <row r="6" spans="1:15" ht="11.25" customHeight="1">
      <c r="B6" s="483" t="s">
        <v>233</v>
      </c>
      <c r="C6" s="483"/>
      <c r="D6" s="483"/>
      <c r="E6" s="483"/>
      <c r="F6" s="483"/>
    </row>
    <row r="7" spans="1:15">
      <c r="A7" s="107"/>
      <c r="B7" s="485"/>
      <c r="C7" s="485"/>
      <c r="D7" s="485"/>
      <c r="E7" s="485"/>
      <c r="F7" s="485"/>
      <c r="G7" s="107"/>
      <c r="H7" s="107"/>
      <c r="I7" s="107"/>
      <c r="J7" s="107"/>
      <c r="K7" s="104"/>
    </row>
    <row r="8" spans="1:15" ht="12" customHeight="1">
      <c r="A8" s="108"/>
      <c r="B8" s="108"/>
      <c r="C8" s="108"/>
      <c r="D8" s="108"/>
      <c r="E8" s="108"/>
      <c r="F8" s="108"/>
      <c r="G8" s="108"/>
      <c r="H8" s="108"/>
      <c r="I8" s="108"/>
      <c r="J8" s="486" t="s">
        <v>415</v>
      </c>
      <c r="K8" s="486"/>
    </row>
    <row r="9" spans="1:15" s="110" customFormat="1" ht="18.75" customHeight="1">
      <c r="A9" s="487" t="s">
        <v>401</v>
      </c>
      <c r="B9" s="487"/>
      <c r="C9" s="487"/>
      <c r="D9" s="487"/>
      <c r="E9" s="487"/>
      <c r="F9" s="487"/>
      <c r="G9" s="487"/>
      <c r="H9" s="487"/>
      <c r="I9" s="487"/>
      <c r="J9" s="487"/>
      <c r="K9" s="109"/>
    </row>
    <row r="10" spans="1:15" ht="1.5" customHeight="1">
      <c r="D10" s="111"/>
      <c r="E10" s="111"/>
      <c r="F10" s="111"/>
    </row>
    <row r="11" spans="1:15" ht="11.25" customHeight="1">
      <c r="D11" s="483"/>
      <c r="E11" s="483"/>
      <c r="F11" s="483"/>
    </row>
    <row r="12" spans="1:15" ht="10.5" hidden="1" customHeight="1">
      <c r="I12" s="105"/>
      <c r="K12" s="112" t="s">
        <v>234</v>
      </c>
    </row>
    <row r="13" spans="1:15" ht="11.45" customHeight="1">
      <c r="A13" s="488" t="s">
        <v>235</v>
      </c>
      <c r="B13" s="489"/>
      <c r="C13" s="489"/>
      <c r="D13" s="490"/>
      <c r="E13" s="497" t="s">
        <v>364</v>
      </c>
      <c r="F13" s="500" t="s">
        <v>365</v>
      </c>
      <c r="G13" s="501"/>
      <c r="H13" s="500" t="s">
        <v>366</v>
      </c>
      <c r="I13" s="500" t="s">
        <v>367</v>
      </c>
      <c r="J13" s="500" t="s">
        <v>23</v>
      </c>
      <c r="K13" s="497" t="s">
        <v>368</v>
      </c>
    </row>
    <row r="14" spans="1:15" ht="12.75" hidden="1" customHeight="1">
      <c r="A14" s="491"/>
      <c r="B14" s="492"/>
      <c r="C14" s="492"/>
      <c r="D14" s="493"/>
      <c r="E14" s="498"/>
      <c r="F14" s="502"/>
      <c r="G14" s="503"/>
      <c r="H14" s="504"/>
      <c r="I14" s="504"/>
      <c r="J14" s="504"/>
      <c r="K14" s="498"/>
      <c r="M14" s="107"/>
    </row>
    <row r="15" spans="1:15">
      <c r="A15" s="491"/>
      <c r="B15" s="492"/>
      <c r="C15" s="492"/>
      <c r="D15" s="493"/>
      <c r="E15" s="498"/>
      <c r="F15" s="505" t="s">
        <v>236</v>
      </c>
      <c r="G15" s="500" t="s">
        <v>369</v>
      </c>
      <c r="H15" s="504"/>
      <c r="I15" s="504"/>
      <c r="J15" s="504"/>
      <c r="K15" s="498"/>
      <c r="N15" s="107"/>
      <c r="O15" s="107"/>
    </row>
    <row r="16" spans="1:15" ht="32.25" customHeight="1">
      <c r="A16" s="494"/>
      <c r="B16" s="495"/>
      <c r="C16" s="495"/>
      <c r="D16" s="496"/>
      <c r="E16" s="499"/>
      <c r="F16" s="506"/>
      <c r="G16" s="502"/>
      <c r="H16" s="502"/>
      <c r="I16" s="502"/>
      <c r="J16" s="502"/>
      <c r="K16" s="499"/>
    </row>
    <row r="17" spans="1:13" ht="24" customHeight="1">
      <c r="A17" s="507" t="s">
        <v>238</v>
      </c>
      <c r="B17" s="508"/>
      <c r="C17" s="508"/>
      <c r="D17" s="509"/>
      <c r="E17" s="113">
        <v>0</v>
      </c>
      <c r="F17" s="114"/>
      <c r="G17" s="115">
        <v>0</v>
      </c>
      <c r="H17" s="116"/>
      <c r="I17" s="116"/>
      <c r="J17" s="117">
        <f>I17</f>
        <v>0</v>
      </c>
      <c r="K17" s="118">
        <f>(E17+H17-I17)</f>
        <v>0</v>
      </c>
    </row>
    <row r="18" spans="1:13" ht="23.25" customHeight="1">
      <c r="A18" s="515" t="s">
        <v>370</v>
      </c>
      <c r="B18" s="516"/>
      <c r="C18" s="516"/>
      <c r="D18" s="517"/>
      <c r="E18" s="113"/>
      <c r="F18" s="114">
        <v>114200</v>
      </c>
      <c r="G18" s="115">
        <v>27900</v>
      </c>
      <c r="H18" s="116">
        <v>26590.09</v>
      </c>
      <c r="I18" s="116">
        <v>23309.61</v>
      </c>
      <c r="J18" s="117">
        <f>I18</f>
        <v>23309.61</v>
      </c>
      <c r="K18" s="118">
        <f>(E18+H18-I18)</f>
        <v>3280.4799999999996</v>
      </c>
    </row>
    <row r="19" spans="1:13" ht="27.75" customHeight="1">
      <c r="A19" s="515" t="s">
        <v>371</v>
      </c>
      <c r="B19" s="516"/>
      <c r="C19" s="516"/>
      <c r="D19" s="517"/>
      <c r="E19" s="119"/>
      <c r="F19" s="114">
        <v>700</v>
      </c>
      <c r="G19" s="115">
        <v>200</v>
      </c>
      <c r="H19" s="116">
        <v>76.650000000000006</v>
      </c>
      <c r="I19" s="116"/>
      <c r="J19" s="117">
        <f>I19</f>
        <v>0</v>
      </c>
      <c r="K19" s="118">
        <f>(E19+H19-I19)</f>
        <v>76.650000000000006</v>
      </c>
    </row>
    <row r="20" spans="1:13" ht="15.75" customHeight="1">
      <c r="A20" s="507" t="s">
        <v>372</v>
      </c>
      <c r="B20" s="508"/>
      <c r="C20" s="508"/>
      <c r="D20" s="509"/>
      <c r="E20" s="113"/>
      <c r="F20" s="114"/>
      <c r="G20" s="115"/>
      <c r="H20" s="115"/>
      <c r="I20" s="115"/>
      <c r="J20" s="117">
        <f>I20</f>
        <v>0</v>
      </c>
      <c r="K20" s="118">
        <f>(E20+H20-I20)</f>
        <v>0</v>
      </c>
    </row>
    <row r="21" spans="1:13" ht="13.5" customHeight="1">
      <c r="A21" s="507" t="s">
        <v>373</v>
      </c>
      <c r="B21" s="508"/>
      <c r="C21" s="508"/>
      <c r="D21" s="509"/>
      <c r="E21" s="120">
        <f>E22+E23</f>
        <v>0</v>
      </c>
      <c r="F21" s="114"/>
      <c r="G21" s="115"/>
      <c r="H21" s="121">
        <f>H22+H23</f>
        <v>0</v>
      </c>
      <c r="I21" s="121">
        <f t="shared" ref="I21:K21" si="0">I22+I23</f>
        <v>0</v>
      </c>
      <c r="J21" s="121">
        <f t="shared" si="0"/>
        <v>0</v>
      </c>
      <c r="K21" s="122">
        <f t="shared" si="0"/>
        <v>0</v>
      </c>
    </row>
    <row r="22" spans="1:13" ht="15.75" customHeight="1">
      <c r="A22" s="507" t="s">
        <v>374</v>
      </c>
      <c r="B22" s="508"/>
      <c r="C22" s="508"/>
      <c r="D22" s="509"/>
      <c r="E22" s="113"/>
      <c r="F22" s="118" t="s">
        <v>237</v>
      </c>
      <c r="G22" s="121" t="s">
        <v>237</v>
      </c>
      <c r="H22" s="115"/>
      <c r="I22" s="115"/>
      <c r="J22" s="117">
        <f t="shared" ref="J22:J23" si="1">I22</f>
        <v>0</v>
      </c>
      <c r="K22" s="118">
        <f t="shared" ref="K22:K23" si="2">(E22+H22-I22)</f>
        <v>0</v>
      </c>
    </row>
    <row r="23" spans="1:13" ht="13.5" customHeight="1">
      <c r="A23" s="507" t="s">
        <v>375</v>
      </c>
      <c r="B23" s="508"/>
      <c r="C23" s="508"/>
      <c r="D23" s="509"/>
      <c r="E23" s="113"/>
      <c r="F23" s="118" t="s">
        <v>237</v>
      </c>
      <c r="G23" s="121" t="s">
        <v>237</v>
      </c>
      <c r="H23" s="115"/>
      <c r="I23" s="115"/>
      <c r="J23" s="117">
        <f t="shared" si="1"/>
        <v>0</v>
      </c>
      <c r="K23" s="118">
        <f t="shared" si="2"/>
        <v>0</v>
      </c>
    </row>
    <row r="24" spans="1:13" ht="19.5" customHeight="1">
      <c r="A24" s="510" t="s">
        <v>376</v>
      </c>
      <c r="B24" s="511"/>
      <c r="C24" s="511"/>
      <c r="D24" s="512"/>
      <c r="E24" s="123">
        <f>E17+E18+E19+E20+E21</f>
        <v>0</v>
      </c>
      <c r="F24" s="118">
        <f>(F17+F18+F19+F20+F21)</f>
        <v>114900</v>
      </c>
      <c r="G24" s="118">
        <f>(G17+G18+G19+G20+G21)</f>
        <v>28100</v>
      </c>
      <c r="H24" s="117">
        <f>(H17+H18+H19+H20+H21)</f>
        <v>26666.74</v>
      </c>
      <c r="I24" s="117">
        <f>(I17+I18+I19+I20+I21)</f>
        <v>23309.61</v>
      </c>
      <c r="J24" s="117">
        <f t="shared" ref="J24" si="3">(J17+J18+J19+J20+J21)</f>
        <v>23309.61</v>
      </c>
      <c r="K24" s="124" t="s">
        <v>237</v>
      </c>
    </row>
    <row r="25" spans="1:13" ht="18.75" customHeight="1">
      <c r="A25" s="513" t="s">
        <v>239</v>
      </c>
      <c r="B25" s="514"/>
      <c r="C25" s="514"/>
      <c r="D25" s="514"/>
      <c r="E25" s="479" t="s">
        <v>237</v>
      </c>
      <c r="F25" s="479" t="s">
        <v>237</v>
      </c>
      <c r="G25" s="479" t="s">
        <v>237</v>
      </c>
      <c r="H25" s="479" t="s">
        <v>237</v>
      </c>
      <c r="I25" s="479" t="s">
        <v>237</v>
      </c>
      <c r="J25" s="479" t="s">
        <v>237</v>
      </c>
      <c r="K25" s="480">
        <f>(K17+K18+K19+K21+K20)</f>
        <v>3357.1299999999997</v>
      </c>
    </row>
    <row r="26" spans="1:13">
      <c r="A26" s="514"/>
      <c r="B26" s="514"/>
      <c r="C26" s="514"/>
      <c r="D26" s="514"/>
      <c r="E26" s="479"/>
      <c r="F26" s="479"/>
      <c r="G26" s="479"/>
      <c r="H26" s="479"/>
      <c r="I26" s="479"/>
      <c r="J26" s="479"/>
      <c r="K26" s="479"/>
    </row>
    <row r="27" spans="1:13" ht="9" customHeight="1"/>
    <row r="28" spans="1:13" ht="15">
      <c r="A28" s="132" t="s">
        <v>406</v>
      </c>
      <c r="B28" s="131"/>
      <c r="C28" s="131"/>
      <c r="D28" s="131"/>
      <c r="E28" s="130"/>
      <c r="H28" s="106"/>
      <c r="J28" s="518" t="s">
        <v>407</v>
      </c>
      <c r="K28" s="519"/>
      <c r="L28" s="135"/>
      <c r="M28" s="135"/>
    </row>
    <row r="29" spans="1:13" ht="13.5" customHeight="1">
      <c r="H29" s="125" t="s">
        <v>193</v>
      </c>
      <c r="J29" s="483"/>
      <c r="K29" s="483"/>
    </row>
    <row r="30" spans="1:13" ht="7.5" hidden="1" customHeight="1">
      <c r="H30" s="105"/>
      <c r="I30" s="105"/>
      <c r="J30" s="105"/>
      <c r="K30" s="105"/>
    </row>
    <row r="31" spans="1:13" ht="33.75" customHeight="1">
      <c r="A31" s="523" t="s">
        <v>396</v>
      </c>
      <c r="B31" s="523"/>
      <c r="C31" s="523"/>
      <c r="D31" s="523"/>
      <c r="E31" s="263"/>
      <c r="F31" s="134"/>
      <c r="H31" s="106"/>
      <c r="J31" s="484" t="s">
        <v>356</v>
      </c>
      <c r="K31" s="484"/>
    </row>
    <row r="32" spans="1:13" ht="13.5" customHeight="1">
      <c r="A32" s="522"/>
      <c r="B32" s="522"/>
      <c r="C32" s="522"/>
      <c r="D32" s="522"/>
      <c r="E32" s="522"/>
      <c r="F32" s="522"/>
      <c r="H32" s="125" t="s">
        <v>193</v>
      </c>
      <c r="J32" s="483"/>
      <c r="K32" s="483"/>
    </row>
    <row r="33" spans="1:8" ht="16.5" customHeight="1">
      <c r="A33" s="521" t="s">
        <v>400</v>
      </c>
      <c r="B33" s="521"/>
      <c r="C33" s="521"/>
      <c r="D33" s="521"/>
      <c r="E33" s="521"/>
      <c r="F33" s="521"/>
      <c r="G33" s="521"/>
      <c r="H33" s="68"/>
    </row>
    <row r="34" spans="1:8">
      <c r="A34" s="520" t="s">
        <v>384</v>
      </c>
      <c r="B34" s="520"/>
      <c r="C34" s="520"/>
    </row>
    <row r="35" spans="1:8" ht="24.6" customHeight="1"/>
    <row r="36" spans="1:8" ht="13.15" customHeight="1"/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_1"/>
  </protectedRanges>
  <mergeCells count="42">
    <mergeCell ref="J28:K28"/>
    <mergeCell ref="A34:C34"/>
    <mergeCell ref="J31:K31"/>
    <mergeCell ref="J32:K32"/>
    <mergeCell ref="A33:G33"/>
    <mergeCell ref="A32:F32"/>
    <mergeCell ref="J29:K29"/>
    <mergeCell ref="A31:D31"/>
    <mergeCell ref="A17:D17"/>
    <mergeCell ref="A18:D18"/>
    <mergeCell ref="A19:D19"/>
    <mergeCell ref="A20:D20"/>
    <mergeCell ref="A21:D21"/>
    <mergeCell ref="G25:G26"/>
    <mergeCell ref="H25:H26"/>
    <mergeCell ref="A22:D22"/>
    <mergeCell ref="A24:D24"/>
    <mergeCell ref="A23:D23"/>
    <mergeCell ref="A25:D26"/>
    <mergeCell ref="E25:E26"/>
    <mergeCell ref="H13:H16"/>
    <mergeCell ref="I13:I16"/>
    <mergeCell ref="J13:J16"/>
    <mergeCell ref="K13:K16"/>
    <mergeCell ref="F15:F16"/>
    <mergeCell ref="G15:G16"/>
    <mergeCell ref="I25:I26"/>
    <mergeCell ref="J25:J26"/>
    <mergeCell ref="K25:K26"/>
    <mergeCell ref="J1:K1"/>
    <mergeCell ref="B2:H2"/>
    <mergeCell ref="B3:F3"/>
    <mergeCell ref="B5:H5"/>
    <mergeCell ref="B6:F6"/>
    <mergeCell ref="F25:F26"/>
    <mergeCell ref="B7:F7"/>
    <mergeCell ref="J8:K8"/>
    <mergeCell ref="A9:J9"/>
    <mergeCell ref="D11:F11"/>
    <mergeCell ref="A13:D16"/>
    <mergeCell ref="E13:E16"/>
    <mergeCell ref="F13:G14"/>
  </mergeCells>
  <pageMargins left="0.78740157480314965" right="0.19685039370078741" top="0.78740157480314965" bottom="0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7"/>
  <sheetViews>
    <sheetView topLeftCell="A7" workbookViewId="0">
      <selection activeCell="K20" sqref="K20"/>
    </sheetView>
  </sheetViews>
  <sheetFormatPr defaultRowHeight="15"/>
  <cols>
    <col min="1" max="1" width="5.7109375" style="2" customWidth="1"/>
    <col min="2" max="2" width="16.7109375" style="2" customWidth="1"/>
    <col min="3" max="3" width="25.28515625" style="3" customWidth="1"/>
    <col min="4" max="4" width="14.5703125" style="3" customWidth="1"/>
    <col min="5" max="5" width="17" style="3" customWidth="1"/>
    <col min="6" max="6" width="14.140625" style="3" customWidth="1"/>
    <col min="7" max="7" width="15.140625" style="2" customWidth="1"/>
    <col min="8" max="8" width="19.42578125" style="2" customWidth="1"/>
    <col min="9" max="9" width="9.28515625" style="2" customWidth="1"/>
    <col min="10" max="10" width="9.85546875" style="2" customWidth="1"/>
    <col min="11" max="11" width="8" style="2" customWidth="1"/>
    <col min="12" max="12" width="7.85546875" style="2" customWidth="1"/>
    <col min="13" max="15" width="0" style="2" hidden="1" customWidth="1"/>
    <col min="16" max="256" width="9.140625" style="2"/>
    <col min="257" max="257" width="5.7109375" style="2" customWidth="1"/>
    <col min="258" max="258" width="16.7109375" style="2" customWidth="1"/>
    <col min="259" max="259" width="25.28515625" style="2" customWidth="1"/>
    <col min="260" max="260" width="14.5703125" style="2" customWidth="1"/>
    <col min="261" max="261" width="17" style="2" customWidth="1"/>
    <col min="262" max="262" width="14.140625" style="2" customWidth="1"/>
    <col min="263" max="263" width="15.140625" style="2" customWidth="1"/>
    <col min="264" max="264" width="19.42578125" style="2" customWidth="1"/>
    <col min="265" max="265" width="9.28515625" style="2" customWidth="1"/>
    <col min="266" max="266" width="9.85546875" style="2" customWidth="1"/>
    <col min="267" max="267" width="8" style="2" customWidth="1"/>
    <col min="268" max="268" width="7.85546875" style="2" customWidth="1"/>
    <col min="269" max="271" width="0" style="2" hidden="1" customWidth="1"/>
    <col min="272" max="512" width="9.140625" style="2"/>
    <col min="513" max="513" width="5.7109375" style="2" customWidth="1"/>
    <col min="514" max="514" width="16.7109375" style="2" customWidth="1"/>
    <col min="515" max="515" width="25.28515625" style="2" customWidth="1"/>
    <col min="516" max="516" width="14.5703125" style="2" customWidth="1"/>
    <col min="517" max="517" width="17" style="2" customWidth="1"/>
    <col min="518" max="518" width="14.140625" style="2" customWidth="1"/>
    <col min="519" max="519" width="15.140625" style="2" customWidth="1"/>
    <col min="520" max="520" width="19.42578125" style="2" customWidth="1"/>
    <col min="521" max="521" width="9.28515625" style="2" customWidth="1"/>
    <col min="522" max="522" width="9.85546875" style="2" customWidth="1"/>
    <col min="523" max="523" width="8" style="2" customWidth="1"/>
    <col min="524" max="524" width="7.85546875" style="2" customWidth="1"/>
    <col min="525" max="527" width="0" style="2" hidden="1" customWidth="1"/>
    <col min="528" max="768" width="9.140625" style="2"/>
    <col min="769" max="769" width="5.7109375" style="2" customWidth="1"/>
    <col min="770" max="770" width="16.7109375" style="2" customWidth="1"/>
    <col min="771" max="771" width="25.28515625" style="2" customWidth="1"/>
    <col min="772" max="772" width="14.5703125" style="2" customWidth="1"/>
    <col min="773" max="773" width="17" style="2" customWidth="1"/>
    <col min="774" max="774" width="14.140625" style="2" customWidth="1"/>
    <col min="775" max="775" width="15.140625" style="2" customWidth="1"/>
    <col min="776" max="776" width="19.42578125" style="2" customWidth="1"/>
    <col min="777" max="777" width="9.28515625" style="2" customWidth="1"/>
    <col min="778" max="778" width="9.85546875" style="2" customWidth="1"/>
    <col min="779" max="779" width="8" style="2" customWidth="1"/>
    <col min="780" max="780" width="7.85546875" style="2" customWidth="1"/>
    <col min="781" max="783" width="0" style="2" hidden="1" customWidth="1"/>
    <col min="784" max="1024" width="9.140625" style="2"/>
    <col min="1025" max="1025" width="5.7109375" style="2" customWidth="1"/>
    <col min="1026" max="1026" width="16.7109375" style="2" customWidth="1"/>
    <col min="1027" max="1027" width="25.28515625" style="2" customWidth="1"/>
    <col min="1028" max="1028" width="14.5703125" style="2" customWidth="1"/>
    <col min="1029" max="1029" width="17" style="2" customWidth="1"/>
    <col min="1030" max="1030" width="14.140625" style="2" customWidth="1"/>
    <col min="1031" max="1031" width="15.140625" style="2" customWidth="1"/>
    <col min="1032" max="1032" width="19.42578125" style="2" customWidth="1"/>
    <col min="1033" max="1033" width="9.28515625" style="2" customWidth="1"/>
    <col min="1034" max="1034" width="9.85546875" style="2" customWidth="1"/>
    <col min="1035" max="1035" width="8" style="2" customWidth="1"/>
    <col min="1036" max="1036" width="7.85546875" style="2" customWidth="1"/>
    <col min="1037" max="1039" width="0" style="2" hidden="1" customWidth="1"/>
    <col min="1040" max="1280" width="9.140625" style="2"/>
    <col min="1281" max="1281" width="5.7109375" style="2" customWidth="1"/>
    <col min="1282" max="1282" width="16.7109375" style="2" customWidth="1"/>
    <col min="1283" max="1283" width="25.28515625" style="2" customWidth="1"/>
    <col min="1284" max="1284" width="14.5703125" style="2" customWidth="1"/>
    <col min="1285" max="1285" width="17" style="2" customWidth="1"/>
    <col min="1286" max="1286" width="14.140625" style="2" customWidth="1"/>
    <col min="1287" max="1287" width="15.140625" style="2" customWidth="1"/>
    <col min="1288" max="1288" width="19.42578125" style="2" customWidth="1"/>
    <col min="1289" max="1289" width="9.28515625" style="2" customWidth="1"/>
    <col min="1290" max="1290" width="9.85546875" style="2" customWidth="1"/>
    <col min="1291" max="1291" width="8" style="2" customWidth="1"/>
    <col min="1292" max="1292" width="7.85546875" style="2" customWidth="1"/>
    <col min="1293" max="1295" width="0" style="2" hidden="1" customWidth="1"/>
    <col min="1296" max="1536" width="9.140625" style="2"/>
    <col min="1537" max="1537" width="5.7109375" style="2" customWidth="1"/>
    <col min="1538" max="1538" width="16.7109375" style="2" customWidth="1"/>
    <col min="1539" max="1539" width="25.28515625" style="2" customWidth="1"/>
    <col min="1540" max="1540" width="14.5703125" style="2" customWidth="1"/>
    <col min="1541" max="1541" width="17" style="2" customWidth="1"/>
    <col min="1542" max="1542" width="14.140625" style="2" customWidth="1"/>
    <col min="1543" max="1543" width="15.140625" style="2" customWidth="1"/>
    <col min="1544" max="1544" width="19.42578125" style="2" customWidth="1"/>
    <col min="1545" max="1545" width="9.28515625" style="2" customWidth="1"/>
    <col min="1546" max="1546" width="9.85546875" style="2" customWidth="1"/>
    <col min="1547" max="1547" width="8" style="2" customWidth="1"/>
    <col min="1548" max="1548" width="7.85546875" style="2" customWidth="1"/>
    <col min="1549" max="1551" width="0" style="2" hidden="1" customWidth="1"/>
    <col min="1552" max="1792" width="9.140625" style="2"/>
    <col min="1793" max="1793" width="5.7109375" style="2" customWidth="1"/>
    <col min="1794" max="1794" width="16.7109375" style="2" customWidth="1"/>
    <col min="1795" max="1795" width="25.28515625" style="2" customWidth="1"/>
    <col min="1796" max="1796" width="14.5703125" style="2" customWidth="1"/>
    <col min="1797" max="1797" width="17" style="2" customWidth="1"/>
    <col min="1798" max="1798" width="14.140625" style="2" customWidth="1"/>
    <col min="1799" max="1799" width="15.140625" style="2" customWidth="1"/>
    <col min="1800" max="1800" width="19.42578125" style="2" customWidth="1"/>
    <col min="1801" max="1801" width="9.28515625" style="2" customWidth="1"/>
    <col min="1802" max="1802" width="9.85546875" style="2" customWidth="1"/>
    <col min="1803" max="1803" width="8" style="2" customWidth="1"/>
    <col min="1804" max="1804" width="7.85546875" style="2" customWidth="1"/>
    <col min="1805" max="1807" width="0" style="2" hidden="1" customWidth="1"/>
    <col min="1808" max="2048" width="9.140625" style="2"/>
    <col min="2049" max="2049" width="5.7109375" style="2" customWidth="1"/>
    <col min="2050" max="2050" width="16.7109375" style="2" customWidth="1"/>
    <col min="2051" max="2051" width="25.28515625" style="2" customWidth="1"/>
    <col min="2052" max="2052" width="14.5703125" style="2" customWidth="1"/>
    <col min="2053" max="2053" width="17" style="2" customWidth="1"/>
    <col min="2054" max="2054" width="14.140625" style="2" customWidth="1"/>
    <col min="2055" max="2055" width="15.140625" style="2" customWidth="1"/>
    <col min="2056" max="2056" width="19.42578125" style="2" customWidth="1"/>
    <col min="2057" max="2057" width="9.28515625" style="2" customWidth="1"/>
    <col min="2058" max="2058" width="9.85546875" style="2" customWidth="1"/>
    <col min="2059" max="2059" width="8" style="2" customWidth="1"/>
    <col min="2060" max="2060" width="7.85546875" style="2" customWidth="1"/>
    <col min="2061" max="2063" width="0" style="2" hidden="1" customWidth="1"/>
    <col min="2064" max="2304" width="9.140625" style="2"/>
    <col min="2305" max="2305" width="5.7109375" style="2" customWidth="1"/>
    <col min="2306" max="2306" width="16.7109375" style="2" customWidth="1"/>
    <col min="2307" max="2307" width="25.28515625" style="2" customWidth="1"/>
    <col min="2308" max="2308" width="14.5703125" style="2" customWidth="1"/>
    <col min="2309" max="2309" width="17" style="2" customWidth="1"/>
    <col min="2310" max="2310" width="14.140625" style="2" customWidth="1"/>
    <col min="2311" max="2311" width="15.140625" style="2" customWidth="1"/>
    <col min="2312" max="2312" width="19.42578125" style="2" customWidth="1"/>
    <col min="2313" max="2313" width="9.28515625" style="2" customWidth="1"/>
    <col min="2314" max="2314" width="9.85546875" style="2" customWidth="1"/>
    <col min="2315" max="2315" width="8" style="2" customWidth="1"/>
    <col min="2316" max="2316" width="7.85546875" style="2" customWidth="1"/>
    <col min="2317" max="2319" width="0" style="2" hidden="1" customWidth="1"/>
    <col min="2320" max="2560" width="9.140625" style="2"/>
    <col min="2561" max="2561" width="5.7109375" style="2" customWidth="1"/>
    <col min="2562" max="2562" width="16.7109375" style="2" customWidth="1"/>
    <col min="2563" max="2563" width="25.28515625" style="2" customWidth="1"/>
    <col min="2564" max="2564" width="14.5703125" style="2" customWidth="1"/>
    <col min="2565" max="2565" width="17" style="2" customWidth="1"/>
    <col min="2566" max="2566" width="14.140625" style="2" customWidth="1"/>
    <col min="2567" max="2567" width="15.140625" style="2" customWidth="1"/>
    <col min="2568" max="2568" width="19.42578125" style="2" customWidth="1"/>
    <col min="2569" max="2569" width="9.28515625" style="2" customWidth="1"/>
    <col min="2570" max="2570" width="9.85546875" style="2" customWidth="1"/>
    <col min="2571" max="2571" width="8" style="2" customWidth="1"/>
    <col min="2572" max="2572" width="7.85546875" style="2" customWidth="1"/>
    <col min="2573" max="2575" width="0" style="2" hidden="1" customWidth="1"/>
    <col min="2576" max="2816" width="9.140625" style="2"/>
    <col min="2817" max="2817" width="5.7109375" style="2" customWidth="1"/>
    <col min="2818" max="2818" width="16.7109375" style="2" customWidth="1"/>
    <col min="2819" max="2819" width="25.28515625" style="2" customWidth="1"/>
    <col min="2820" max="2820" width="14.5703125" style="2" customWidth="1"/>
    <col min="2821" max="2821" width="17" style="2" customWidth="1"/>
    <col min="2822" max="2822" width="14.140625" style="2" customWidth="1"/>
    <col min="2823" max="2823" width="15.140625" style="2" customWidth="1"/>
    <col min="2824" max="2824" width="19.42578125" style="2" customWidth="1"/>
    <col min="2825" max="2825" width="9.28515625" style="2" customWidth="1"/>
    <col min="2826" max="2826" width="9.85546875" style="2" customWidth="1"/>
    <col min="2827" max="2827" width="8" style="2" customWidth="1"/>
    <col min="2828" max="2828" width="7.85546875" style="2" customWidth="1"/>
    <col min="2829" max="2831" width="0" style="2" hidden="1" customWidth="1"/>
    <col min="2832" max="3072" width="9.140625" style="2"/>
    <col min="3073" max="3073" width="5.7109375" style="2" customWidth="1"/>
    <col min="3074" max="3074" width="16.7109375" style="2" customWidth="1"/>
    <col min="3075" max="3075" width="25.28515625" style="2" customWidth="1"/>
    <col min="3076" max="3076" width="14.5703125" style="2" customWidth="1"/>
    <col min="3077" max="3077" width="17" style="2" customWidth="1"/>
    <col min="3078" max="3078" width="14.140625" style="2" customWidth="1"/>
    <col min="3079" max="3079" width="15.140625" style="2" customWidth="1"/>
    <col min="3080" max="3080" width="19.42578125" style="2" customWidth="1"/>
    <col min="3081" max="3081" width="9.28515625" style="2" customWidth="1"/>
    <col min="3082" max="3082" width="9.85546875" style="2" customWidth="1"/>
    <col min="3083" max="3083" width="8" style="2" customWidth="1"/>
    <col min="3084" max="3084" width="7.85546875" style="2" customWidth="1"/>
    <col min="3085" max="3087" width="0" style="2" hidden="1" customWidth="1"/>
    <col min="3088" max="3328" width="9.140625" style="2"/>
    <col min="3329" max="3329" width="5.7109375" style="2" customWidth="1"/>
    <col min="3330" max="3330" width="16.7109375" style="2" customWidth="1"/>
    <col min="3331" max="3331" width="25.28515625" style="2" customWidth="1"/>
    <col min="3332" max="3332" width="14.5703125" style="2" customWidth="1"/>
    <col min="3333" max="3333" width="17" style="2" customWidth="1"/>
    <col min="3334" max="3334" width="14.140625" style="2" customWidth="1"/>
    <col min="3335" max="3335" width="15.140625" style="2" customWidth="1"/>
    <col min="3336" max="3336" width="19.42578125" style="2" customWidth="1"/>
    <col min="3337" max="3337" width="9.28515625" style="2" customWidth="1"/>
    <col min="3338" max="3338" width="9.85546875" style="2" customWidth="1"/>
    <col min="3339" max="3339" width="8" style="2" customWidth="1"/>
    <col min="3340" max="3340" width="7.85546875" style="2" customWidth="1"/>
    <col min="3341" max="3343" width="0" style="2" hidden="1" customWidth="1"/>
    <col min="3344" max="3584" width="9.140625" style="2"/>
    <col min="3585" max="3585" width="5.7109375" style="2" customWidth="1"/>
    <col min="3586" max="3586" width="16.7109375" style="2" customWidth="1"/>
    <col min="3587" max="3587" width="25.28515625" style="2" customWidth="1"/>
    <col min="3588" max="3588" width="14.5703125" style="2" customWidth="1"/>
    <col min="3589" max="3589" width="17" style="2" customWidth="1"/>
    <col min="3590" max="3590" width="14.140625" style="2" customWidth="1"/>
    <col min="3591" max="3591" width="15.140625" style="2" customWidth="1"/>
    <col min="3592" max="3592" width="19.42578125" style="2" customWidth="1"/>
    <col min="3593" max="3593" width="9.28515625" style="2" customWidth="1"/>
    <col min="3594" max="3594" width="9.85546875" style="2" customWidth="1"/>
    <col min="3595" max="3595" width="8" style="2" customWidth="1"/>
    <col min="3596" max="3596" width="7.85546875" style="2" customWidth="1"/>
    <col min="3597" max="3599" width="0" style="2" hidden="1" customWidth="1"/>
    <col min="3600" max="3840" width="9.140625" style="2"/>
    <col min="3841" max="3841" width="5.7109375" style="2" customWidth="1"/>
    <col min="3842" max="3842" width="16.7109375" style="2" customWidth="1"/>
    <col min="3843" max="3843" width="25.28515625" style="2" customWidth="1"/>
    <col min="3844" max="3844" width="14.5703125" style="2" customWidth="1"/>
    <col min="3845" max="3845" width="17" style="2" customWidth="1"/>
    <col min="3846" max="3846" width="14.140625" style="2" customWidth="1"/>
    <col min="3847" max="3847" width="15.140625" style="2" customWidth="1"/>
    <col min="3848" max="3848" width="19.42578125" style="2" customWidth="1"/>
    <col min="3849" max="3849" width="9.28515625" style="2" customWidth="1"/>
    <col min="3850" max="3850" width="9.85546875" style="2" customWidth="1"/>
    <col min="3851" max="3851" width="8" style="2" customWidth="1"/>
    <col min="3852" max="3852" width="7.85546875" style="2" customWidth="1"/>
    <col min="3853" max="3855" width="0" style="2" hidden="1" customWidth="1"/>
    <col min="3856" max="4096" width="9.140625" style="2"/>
    <col min="4097" max="4097" width="5.7109375" style="2" customWidth="1"/>
    <col min="4098" max="4098" width="16.7109375" style="2" customWidth="1"/>
    <col min="4099" max="4099" width="25.28515625" style="2" customWidth="1"/>
    <col min="4100" max="4100" width="14.5703125" style="2" customWidth="1"/>
    <col min="4101" max="4101" width="17" style="2" customWidth="1"/>
    <col min="4102" max="4102" width="14.140625" style="2" customWidth="1"/>
    <col min="4103" max="4103" width="15.140625" style="2" customWidth="1"/>
    <col min="4104" max="4104" width="19.42578125" style="2" customWidth="1"/>
    <col min="4105" max="4105" width="9.28515625" style="2" customWidth="1"/>
    <col min="4106" max="4106" width="9.85546875" style="2" customWidth="1"/>
    <col min="4107" max="4107" width="8" style="2" customWidth="1"/>
    <col min="4108" max="4108" width="7.85546875" style="2" customWidth="1"/>
    <col min="4109" max="4111" width="0" style="2" hidden="1" customWidth="1"/>
    <col min="4112" max="4352" width="9.140625" style="2"/>
    <col min="4353" max="4353" width="5.7109375" style="2" customWidth="1"/>
    <col min="4354" max="4354" width="16.7109375" style="2" customWidth="1"/>
    <col min="4355" max="4355" width="25.28515625" style="2" customWidth="1"/>
    <col min="4356" max="4356" width="14.5703125" style="2" customWidth="1"/>
    <col min="4357" max="4357" width="17" style="2" customWidth="1"/>
    <col min="4358" max="4358" width="14.140625" style="2" customWidth="1"/>
    <col min="4359" max="4359" width="15.140625" style="2" customWidth="1"/>
    <col min="4360" max="4360" width="19.42578125" style="2" customWidth="1"/>
    <col min="4361" max="4361" width="9.28515625" style="2" customWidth="1"/>
    <col min="4362" max="4362" width="9.85546875" style="2" customWidth="1"/>
    <col min="4363" max="4363" width="8" style="2" customWidth="1"/>
    <col min="4364" max="4364" width="7.85546875" style="2" customWidth="1"/>
    <col min="4365" max="4367" width="0" style="2" hidden="1" customWidth="1"/>
    <col min="4368" max="4608" width="9.140625" style="2"/>
    <col min="4609" max="4609" width="5.7109375" style="2" customWidth="1"/>
    <col min="4610" max="4610" width="16.7109375" style="2" customWidth="1"/>
    <col min="4611" max="4611" width="25.28515625" style="2" customWidth="1"/>
    <col min="4612" max="4612" width="14.5703125" style="2" customWidth="1"/>
    <col min="4613" max="4613" width="17" style="2" customWidth="1"/>
    <col min="4614" max="4614" width="14.140625" style="2" customWidth="1"/>
    <col min="4615" max="4615" width="15.140625" style="2" customWidth="1"/>
    <col min="4616" max="4616" width="19.42578125" style="2" customWidth="1"/>
    <col min="4617" max="4617" width="9.28515625" style="2" customWidth="1"/>
    <col min="4618" max="4618" width="9.85546875" style="2" customWidth="1"/>
    <col min="4619" max="4619" width="8" style="2" customWidth="1"/>
    <col min="4620" max="4620" width="7.85546875" style="2" customWidth="1"/>
    <col min="4621" max="4623" width="0" style="2" hidden="1" customWidth="1"/>
    <col min="4624" max="4864" width="9.140625" style="2"/>
    <col min="4865" max="4865" width="5.7109375" style="2" customWidth="1"/>
    <col min="4866" max="4866" width="16.7109375" style="2" customWidth="1"/>
    <col min="4867" max="4867" width="25.28515625" style="2" customWidth="1"/>
    <col min="4868" max="4868" width="14.5703125" style="2" customWidth="1"/>
    <col min="4869" max="4869" width="17" style="2" customWidth="1"/>
    <col min="4870" max="4870" width="14.140625" style="2" customWidth="1"/>
    <col min="4871" max="4871" width="15.140625" style="2" customWidth="1"/>
    <col min="4872" max="4872" width="19.42578125" style="2" customWidth="1"/>
    <col min="4873" max="4873" width="9.28515625" style="2" customWidth="1"/>
    <col min="4874" max="4874" width="9.85546875" style="2" customWidth="1"/>
    <col min="4875" max="4875" width="8" style="2" customWidth="1"/>
    <col min="4876" max="4876" width="7.85546875" style="2" customWidth="1"/>
    <col min="4877" max="4879" width="0" style="2" hidden="1" customWidth="1"/>
    <col min="4880" max="5120" width="9.140625" style="2"/>
    <col min="5121" max="5121" width="5.7109375" style="2" customWidth="1"/>
    <col min="5122" max="5122" width="16.7109375" style="2" customWidth="1"/>
    <col min="5123" max="5123" width="25.28515625" style="2" customWidth="1"/>
    <col min="5124" max="5124" width="14.5703125" style="2" customWidth="1"/>
    <col min="5125" max="5125" width="17" style="2" customWidth="1"/>
    <col min="5126" max="5126" width="14.140625" style="2" customWidth="1"/>
    <col min="5127" max="5127" width="15.140625" style="2" customWidth="1"/>
    <col min="5128" max="5128" width="19.42578125" style="2" customWidth="1"/>
    <col min="5129" max="5129" width="9.28515625" style="2" customWidth="1"/>
    <col min="5130" max="5130" width="9.85546875" style="2" customWidth="1"/>
    <col min="5131" max="5131" width="8" style="2" customWidth="1"/>
    <col min="5132" max="5132" width="7.85546875" style="2" customWidth="1"/>
    <col min="5133" max="5135" width="0" style="2" hidden="1" customWidth="1"/>
    <col min="5136" max="5376" width="9.140625" style="2"/>
    <col min="5377" max="5377" width="5.7109375" style="2" customWidth="1"/>
    <col min="5378" max="5378" width="16.7109375" style="2" customWidth="1"/>
    <col min="5379" max="5379" width="25.28515625" style="2" customWidth="1"/>
    <col min="5380" max="5380" width="14.5703125" style="2" customWidth="1"/>
    <col min="5381" max="5381" width="17" style="2" customWidth="1"/>
    <col min="5382" max="5382" width="14.140625" style="2" customWidth="1"/>
    <col min="5383" max="5383" width="15.140625" style="2" customWidth="1"/>
    <col min="5384" max="5384" width="19.42578125" style="2" customWidth="1"/>
    <col min="5385" max="5385" width="9.28515625" style="2" customWidth="1"/>
    <col min="5386" max="5386" width="9.85546875" style="2" customWidth="1"/>
    <col min="5387" max="5387" width="8" style="2" customWidth="1"/>
    <col min="5388" max="5388" width="7.85546875" style="2" customWidth="1"/>
    <col min="5389" max="5391" width="0" style="2" hidden="1" customWidth="1"/>
    <col min="5392" max="5632" width="9.140625" style="2"/>
    <col min="5633" max="5633" width="5.7109375" style="2" customWidth="1"/>
    <col min="5634" max="5634" width="16.7109375" style="2" customWidth="1"/>
    <col min="5635" max="5635" width="25.28515625" style="2" customWidth="1"/>
    <col min="5636" max="5636" width="14.5703125" style="2" customWidth="1"/>
    <col min="5637" max="5637" width="17" style="2" customWidth="1"/>
    <col min="5638" max="5638" width="14.140625" style="2" customWidth="1"/>
    <col min="5639" max="5639" width="15.140625" style="2" customWidth="1"/>
    <col min="5640" max="5640" width="19.42578125" style="2" customWidth="1"/>
    <col min="5641" max="5641" width="9.28515625" style="2" customWidth="1"/>
    <col min="5642" max="5642" width="9.85546875" style="2" customWidth="1"/>
    <col min="5643" max="5643" width="8" style="2" customWidth="1"/>
    <col min="5644" max="5644" width="7.85546875" style="2" customWidth="1"/>
    <col min="5645" max="5647" width="0" style="2" hidden="1" customWidth="1"/>
    <col min="5648" max="5888" width="9.140625" style="2"/>
    <col min="5889" max="5889" width="5.7109375" style="2" customWidth="1"/>
    <col min="5890" max="5890" width="16.7109375" style="2" customWidth="1"/>
    <col min="5891" max="5891" width="25.28515625" style="2" customWidth="1"/>
    <col min="5892" max="5892" width="14.5703125" style="2" customWidth="1"/>
    <col min="5893" max="5893" width="17" style="2" customWidth="1"/>
    <col min="5894" max="5894" width="14.140625" style="2" customWidth="1"/>
    <col min="5895" max="5895" width="15.140625" style="2" customWidth="1"/>
    <col min="5896" max="5896" width="19.42578125" style="2" customWidth="1"/>
    <col min="5897" max="5897" width="9.28515625" style="2" customWidth="1"/>
    <col min="5898" max="5898" width="9.85546875" style="2" customWidth="1"/>
    <col min="5899" max="5899" width="8" style="2" customWidth="1"/>
    <col min="5900" max="5900" width="7.85546875" style="2" customWidth="1"/>
    <col min="5901" max="5903" width="0" style="2" hidden="1" customWidth="1"/>
    <col min="5904" max="6144" width="9.140625" style="2"/>
    <col min="6145" max="6145" width="5.7109375" style="2" customWidth="1"/>
    <col min="6146" max="6146" width="16.7109375" style="2" customWidth="1"/>
    <col min="6147" max="6147" width="25.28515625" style="2" customWidth="1"/>
    <col min="6148" max="6148" width="14.5703125" style="2" customWidth="1"/>
    <col min="6149" max="6149" width="17" style="2" customWidth="1"/>
    <col min="6150" max="6150" width="14.140625" style="2" customWidth="1"/>
    <col min="6151" max="6151" width="15.140625" style="2" customWidth="1"/>
    <col min="6152" max="6152" width="19.42578125" style="2" customWidth="1"/>
    <col min="6153" max="6153" width="9.28515625" style="2" customWidth="1"/>
    <col min="6154" max="6154" width="9.85546875" style="2" customWidth="1"/>
    <col min="6155" max="6155" width="8" style="2" customWidth="1"/>
    <col min="6156" max="6156" width="7.85546875" style="2" customWidth="1"/>
    <col min="6157" max="6159" width="0" style="2" hidden="1" customWidth="1"/>
    <col min="6160" max="6400" width="9.140625" style="2"/>
    <col min="6401" max="6401" width="5.7109375" style="2" customWidth="1"/>
    <col min="6402" max="6402" width="16.7109375" style="2" customWidth="1"/>
    <col min="6403" max="6403" width="25.28515625" style="2" customWidth="1"/>
    <col min="6404" max="6404" width="14.5703125" style="2" customWidth="1"/>
    <col min="6405" max="6405" width="17" style="2" customWidth="1"/>
    <col min="6406" max="6406" width="14.140625" style="2" customWidth="1"/>
    <col min="6407" max="6407" width="15.140625" style="2" customWidth="1"/>
    <col min="6408" max="6408" width="19.42578125" style="2" customWidth="1"/>
    <col min="6409" max="6409" width="9.28515625" style="2" customWidth="1"/>
    <col min="6410" max="6410" width="9.85546875" style="2" customWidth="1"/>
    <col min="6411" max="6411" width="8" style="2" customWidth="1"/>
    <col min="6412" max="6412" width="7.85546875" style="2" customWidth="1"/>
    <col min="6413" max="6415" width="0" style="2" hidden="1" customWidth="1"/>
    <col min="6416" max="6656" width="9.140625" style="2"/>
    <col min="6657" max="6657" width="5.7109375" style="2" customWidth="1"/>
    <col min="6658" max="6658" width="16.7109375" style="2" customWidth="1"/>
    <col min="6659" max="6659" width="25.28515625" style="2" customWidth="1"/>
    <col min="6660" max="6660" width="14.5703125" style="2" customWidth="1"/>
    <col min="6661" max="6661" width="17" style="2" customWidth="1"/>
    <col min="6662" max="6662" width="14.140625" style="2" customWidth="1"/>
    <col min="6663" max="6663" width="15.140625" style="2" customWidth="1"/>
    <col min="6664" max="6664" width="19.42578125" style="2" customWidth="1"/>
    <col min="6665" max="6665" width="9.28515625" style="2" customWidth="1"/>
    <col min="6666" max="6666" width="9.85546875" style="2" customWidth="1"/>
    <col min="6667" max="6667" width="8" style="2" customWidth="1"/>
    <col min="6668" max="6668" width="7.85546875" style="2" customWidth="1"/>
    <col min="6669" max="6671" width="0" style="2" hidden="1" customWidth="1"/>
    <col min="6672" max="6912" width="9.140625" style="2"/>
    <col min="6913" max="6913" width="5.7109375" style="2" customWidth="1"/>
    <col min="6914" max="6914" width="16.7109375" style="2" customWidth="1"/>
    <col min="6915" max="6915" width="25.28515625" style="2" customWidth="1"/>
    <col min="6916" max="6916" width="14.5703125" style="2" customWidth="1"/>
    <col min="6917" max="6917" width="17" style="2" customWidth="1"/>
    <col min="6918" max="6918" width="14.140625" style="2" customWidth="1"/>
    <col min="6919" max="6919" width="15.140625" style="2" customWidth="1"/>
    <col min="6920" max="6920" width="19.42578125" style="2" customWidth="1"/>
    <col min="6921" max="6921" width="9.28515625" style="2" customWidth="1"/>
    <col min="6922" max="6922" width="9.85546875" style="2" customWidth="1"/>
    <col min="6923" max="6923" width="8" style="2" customWidth="1"/>
    <col min="6924" max="6924" width="7.85546875" style="2" customWidth="1"/>
    <col min="6925" max="6927" width="0" style="2" hidden="1" customWidth="1"/>
    <col min="6928" max="7168" width="9.140625" style="2"/>
    <col min="7169" max="7169" width="5.7109375" style="2" customWidth="1"/>
    <col min="7170" max="7170" width="16.7109375" style="2" customWidth="1"/>
    <col min="7171" max="7171" width="25.28515625" style="2" customWidth="1"/>
    <col min="7172" max="7172" width="14.5703125" style="2" customWidth="1"/>
    <col min="7173" max="7173" width="17" style="2" customWidth="1"/>
    <col min="7174" max="7174" width="14.140625" style="2" customWidth="1"/>
    <col min="7175" max="7175" width="15.140625" style="2" customWidth="1"/>
    <col min="7176" max="7176" width="19.42578125" style="2" customWidth="1"/>
    <col min="7177" max="7177" width="9.28515625" style="2" customWidth="1"/>
    <col min="7178" max="7178" width="9.85546875" style="2" customWidth="1"/>
    <col min="7179" max="7179" width="8" style="2" customWidth="1"/>
    <col min="7180" max="7180" width="7.85546875" style="2" customWidth="1"/>
    <col min="7181" max="7183" width="0" style="2" hidden="1" customWidth="1"/>
    <col min="7184" max="7424" width="9.140625" style="2"/>
    <col min="7425" max="7425" width="5.7109375" style="2" customWidth="1"/>
    <col min="7426" max="7426" width="16.7109375" style="2" customWidth="1"/>
    <col min="7427" max="7427" width="25.28515625" style="2" customWidth="1"/>
    <col min="7428" max="7428" width="14.5703125" style="2" customWidth="1"/>
    <col min="7429" max="7429" width="17" style="2" customWidth="1"/>
    <col min="7430" max="7430" width="14.140625" style="2" customWidth="1"/>
    <col min="7431" max="7431" width="15.140625" style="2" customWidth="1"/>
    <col min="7432" max="7432" width="19.42578125" style="2" customWidth="1"/>
    <col min="7433" max="7433" width="9.28515625" style="2" customWidth="1"/>
    <col min="7434" max="7434" width="9.85546875" style="2" customWidth="1"/>
    <col min="7435" max="7435" width="8" style="2" customWidth="1"/>
    <col min="7436" max="7436" width="7.85546875" style="2" customWidth="1"/>
    <col min="7437" max="7439" width="0" style="2" hidden="1" customWidth="1"/>
    <col min="7440" max="7680" width="9.140625" style="2"/>
    <col min="7681" max="7681" width="5.7109375" style="2" customWidth="1"/>
    <col min="7682" max="7682" width="16.7109375" style="2" customWidth="1"/>
    <col min="7683" max="7683" width="25.28515625" style="2" customWidth="1"/>
    <col min="7684" max="7684" width="14.5703125" style="2" customWidth="1"/>
    <col min="7685" max="7685" width="17" style="2" customWidth="1"/>
    <col min="7686" max="7686" width="14.140625" style="2" customWidth="1"/>
    <col min="7687" max="7687" width="15.140625" style="2" customWidth="1"/>
    <col min="7688" max="7688" width="19.42578125" style="2" customWidth="1"/>
    <col min="7689" max="7689" width="9.28515625" style="2" customWidth="1"/>
    <col min="7690" max="7690" width="9.85546875" style="2" customWidth="1"/>
    <col min="7691" max="7691" width="8" style="2" customWidth="1"/>
    <col min="7692" max="7692" width="7.85546875" style="2" customWidth="1"/>
    <col min="7693" max="7695" width="0" style="2" hidden="1" customWidth="1"/>
    <col min="7696" max="7936" width="9.140625" style="2"/>
    <col min="7937" max="7937" width="5.7109375" style="2" customWidth="1"/>
    <col min="7938" max="7938" width="16.7109375" style="2" customWidth="1"/>
    <col min="7939" max="7939" width="25.28515625" style="2" customWidth="1"/>
    <col min="7940" max="7940" width="14.5703125" style="2" customWidth="1"/>
    <col min="7941" max="7941" width="17" style="2" customWidth="1"/>
    <col min="7942" max="7942" width="14.140625" style="2" customWidth="1"/>
    <col min="7943" max="7943" width="15.140625" style="2" customWidth="1"/>
    <col min="7944" max="7944" width="19.42578125" style="2" customWidth="1"/>
    <col min="7945" max="7945" width="9.28515625" style="2" customWidth="1"/>
    <col min="7946" max="7946" width="9.85546875" style="2" customWidth="1"/>
    <col min="7947" max="7947" width="8" style="2" customWidth="1"/>
    <col min="7948" max="7948" width="7.85546875" style="2" customWidth="1"/>
    <col min="7949" max="7951" width="0" style="2" hidden="1" customWidth="1"/>
    <col min="7952" max="8192" width="9.140625" style="2"/>
    <col min="8193" max="8193" width="5.7109375" style="2" customWidth="1"/>
    <col min="8194" max="8194" width="16.7109375" style="2" customWidth="1"/>
    <col min="8195" max="8195" width="25.28515625" style="2" customWidth="1"/>
    <col min="8196" max="8196" width="14.5703125" style="2" customWidth="1"/>
    <col min="8197" max="8197" width="17" style="2" customWidth="1"/>
    <col min="8198" max="8198" width="14.140625" style="2" customWidth="1"/>
    <col min="8199" max="8199" width="15.140625" style="2" customWidth="1"/>
    <col min="8200" max="8200" width="19.42578125" style="2" customWidth="1"/>
    <col min="8201" max="8201" width="9.28515625" style="2" customWidth="1"/>
    <col min="8202" max="8202" width="9.85546875" style="2" customWidth="1"/>
    <col min="8203" max="8203" width="8" style="2" customWidth="1"/>
    <col min="8204" max="8204" width="7.85546875" style="2" customWidth="1"/>
    <col min="8205" max="8207" width="0" style="2" hidden="1" customWidth="1"/>
    <col min="8208" max="8448" width="9.140625" style="2"/>
    <col min="8449" max="8449" width="5.7109375" style="2" customWidth="1"/>
    <col min="8450" max="8450" width="16.7109375" style="2" customWidth="1"/>
    <col min="8451" max="8451" width="25.28515625" style="2" customWidth="1"/>
    <col min="8452" max="8452" width="14.5703125" style="2" customWidth="1"/>
    <col min="8453" max="8453" width="17" style="2" customWidth="1"/>
    <col min="8454" max="8454" width="14.140625" style="2" customWidth="1"/>
    <col min="8455" max="8455" width="15.140625" style="2" customWidth="1"/>
    <col min="8456" max="8456" width="19.42578125" style="2" customWidth="1"/>
    <col min="8457" max="8457" width="9.28515625" style="2" customWidth="1"/>
    <col min="8458" max="8458" width="9.85546875" style="2" customWidth="1"/>
    <col min="8459" max="8459" width="8" style="2" customWidth="1"/>
    <col min="8460" max="8460" width="7.85546875" style="2" customWidth="1"/>
    <col min="8461" max="8463" width="0" style="2" hidden="1" customWidth="1"/>
    <col min="8464" max="8704" width="9.140625" style="2"/>
    <col min="8705" max="8705" width="5.7109375" style="2" customWidth="1"/>
    <col min="8706" max="8706" width="16.7109375" style="2" customWidth="1"/>
    <col min="8707" max="8707" width="25.28515625" style="2" customWidth="1"/>
    <col min="8708" max="8708" width="14.5703125" style="2" customWidth="1"/>
    <col min="8709" max="8709" width="17" style="2" customWidth="1"/>
    <col min="8710" max="8710" width="14.140625" style="2" customWidth="1"/>
    <col min="8711" max="8711" width="15.140625" style="2" customWidth="1"/>
    <col min="8712" max="8712" width="19.42578125" style="2" customWidth="1"/>
    <col min="8713" max="8713" width="9.28515625" style="2" customWidth="1"/>
    <col min="8714" max="8714" width="9.85546875" style="2" customWidth="1"/>
    <col min="8715" max="8715" width="8" style="2" customWidth="1"/>
    <col min="8716" max="8716" width="7.85546875" style="2" customWidth="1"/>
    <col min="8717" max="8719" width="0" style="2" hidden="1" customWidth="1"/>
    <col min="8720" max="8960" width="9.140625" style="2"/>
    <col min="8961" max="8961" width="5.7109375" style="2" customWidth="1"/>
    <col min="8962" max="8962" width="16.7109375" style="2" customWidth="1"/>
    <col min="8963" max="8963" width="25.28515625" style="2" customWidth="1"/>
    <col min="8964" max="8964" width="14.5703125" style="2" customWidth="1"/>
    <col min="8965" max="8965" width="17" style="2" customWidth="1"/>
    <col min="8966" max="8966" width="14.140625" style="2" customWidth="1"/>
    <col min="8967" max="8967" width="15.140625" style="2" customWidth="1"/>
    <col min="8968" max="8968" width="19.42578125" style="2" customWidth="1"/>
    <col min="8969" max="8969" width="9.28515625" style="2" customWidth="1"/>
    <col min="8970" max="8970" width="9.85546875" style="2" customWidth="1"/>
    <col min="8971" max="8971" width="8" style="2" customWidth="1"/>
    <col min="8972" max="8972" width="7.85546875" style="2" customWidth="1"/>
    <col min="8973" max="8975" width="0" style="2" hidden="1" customWidth="1"/>
    <col min="8976" max="9216" width="9.140625" style="2"/>
    <col min="9217" max="9217" width="5.7109375" style="2" customWidth="1"/>
    <col min="9218" max="9218" width="16.7109375" style="2" customWidth="1"/>
    <col min="9219" max="9219" width="25.28515625" style="2" customWidth="1"/>
    <col min="9220" max="9220" width="14.5703125" style="2" customWidth="1"/>
    <col min="9221" max="9221" width="17" style="2" customWidth="1"/>
    <col min="9222" max="9222" width="14.140625" style="2" customWidth="1"/>
    <col min="9223" max="9223" width="15.140625" style="2" customWidth="1"/>
    <col min="9224" max="9224" width="19.42578125" style="2" customWidth="1"/>
    <col min="9225" max="9225" width="9.28515625" style="2" customWidth="1"/>
    <col min="9226" max="9226" width="9.85546875" style="2" customWidth="1"/>
    <col min="9227" max="9227" width="8" style="2" customWidth="1"/>
    <col min="9228" max="9228" width="7.85546875" style="2" customWidth="1"/>
    <col min="9229" max="9231" width="0" style="2" hidden="1" customWidth="1"/>
    <col min="9232" max="9472" width="9.140625" style="2"/>
    <col min="9473" max="9473" width="5.7109375" style="2" customWidth="1"/>
    <col min="9474" max="9474" width="16.7109375" style="2" customWidth="1"/>
    <col min="9475" max="9475" width="25.28515625" style="2" customWidth="1"/>
    <col min="9476" max="9476" width="14.5703125" style="2" customWidth="1"/>
    <col min="9477" max="9477" width="17" style="2" customWidth="1"/>
    <col min="9478" max="9478" width="14.140625" style="2" customWidth="1"/>
    <col min="9479" max="9479" width="15.140625" style="2" customWidth="1"/>
    <col min="9480" max="9480" width="19.42578125" style="2" customWidth="1"/>
    <col min="9481" max="9481" width="9.28515625" style="2" customWidth="1"/>
    <col min="9482" max="9482" width="9.85546875" style="2" customWidth="1"/>
    <col min="9483" max="9483" width="8" style="2" customWidth="1"/>
    <col min="9484" max="9484" width="7.85546875" style="2" customWidth="1"/>
    <col min="9485" max="9487" width="0" style="2" hidden="1" customWidth="1"/>
    <col min="9488" max="9728" width="9.140625" style="2"/>
    <col min="9729" max="9729" width="5.7109375" style="2" customWidth="1"/>
    <col min="9730" max="9730" width="16.7109375" style="2" customWidth="1"/>
    <col min="9731" max="9731" width="25.28515625" style="2" customWidth="1"/>
    <col min="9732" max="9732" width="14.5703125" style="2" customWidth="1"/>
    <col min="9733" max="9733" width="17" style="2" customWidth="1"/>
    <col min="9734" max="9734" width="14.140625" style="2" customWidth="1"/>
    <col min="9735" max="9735" width="15.140625" style="2" customWidth="1"/>
    <col min="9736" max="9736" width="19.42578125" style="2" customWidth="1"/>
    <col min="9737" max="9737" width="9.28515625" style="2" customWidth="1"/>
    <col min="9738" max="9738" width="9.85546875" style="2" customWidth="1"/>
    <col min="9739" max="9739" width="8" style="2" customWidth="1"/>
    <col min="9740" max="9740" width="7.85546875" style="2" customWidth="1"/>
    <col min="9741" max="9743" width="0" style="2" hidden="1" customWidth="1"/>
    <col min="9744" max="9984" width="9.140625" style="2"/>
    <col min="9985" max="9985" width="5.7109375" style="2" customWidth="1"/>
    <col min="9986" max="9986" width="16.7109375" style="2" customWidth="1"/>
    <col min="9987" max="9987" width="25.28515625" style="2" customWidth="1"/>
    <col min="9988" max="9988" width="14.5703125" style="2" customWidth="1"/>
    <col min="9989" max="9989" width="17" style="2" customWidth="1"/>
    <col min="9990" max="9990" width="14.140625" style="2" customWidth="1"/>
    <col min="9991" max="9991" width="15.140625" style="2" customWidth="1"/>
    <col min="9992" max="9992" width="19.42578125" style="2" customWidth="1"/>
    <col min="9993" max="9993" width="9.28515625" style="2" customWidth="1"/>
    <col min="9994" max="9994" width="9.85546875" style="2" customWidth="1"/>
    <col min="9995" max="9995" width="8" style="2" customWidth="1"/>
    <col min="9996" max="9996" width="7.85546875" style="2" customWidth="1"/>
    <col min="9997" max="9999" width="0" style="2" hidden="1" customWidth="1"/>
    <col min="10000" max="10240" width="9.140625" style="2"/>
    <col min="10241" max="10241" width="5.7109375" style="2" customWidth="1"/>
    <col min="10242" max="10242" width="16.7109375" style="2" customWidth="1"/>
    <col min="10243" max="10243" width="25.28515625" style="2" customWidth="1"/>
    <col min="10244" max="10244" width="14.5703125" style="2" customWidth="1"/>
    <col min="10245" max="10245" width="17" style="2" customWidth="1"/>
    <col min="10246" max="10246" width="14.140625" style="2" customWidth="1"/>
    <col min="10247" max="10247" width="15.140625" style="2" customWidth="1"/>
    <col min="10248" max="10248" width="19.42578125" style="2" customWidth="1"/>
    <col min="10249" max="10249" width="9.28515625" style="2" customWidth="1"/>
    <col min="10250" max="10250" width="9.85546875" style="2" customWidth="1"/>
    <col min="10251" max="10251" width="8" style="2" customWidth="1"/>
    <col min="10252" max="10252" width="7.85546875" style="2" customWidth="1"/>
    <col min="10253" max="10255" width="0" style="2" hidden="1" customWidth="1"/>
    <col min="10256" max="10496" width="9.140625" style="2"/>
    <col min="10497" max="10497" width="5.7109375" style="2" customWidth="1"/>
    <col min="10498" max="10498" width="16.7109375" style="2" customWidth="1"/>
    <col min="10499" max="10499" width="25.28515625" style="2" customWidth="1"/>
    <col min="10500" max="10500" width="14.5703125" style="2" customWidth="1"/>
    <col min="10501" max="10501" width="17" style="2" customWidth="1"/>
    <col min="10502" max="10502" width="14.140625" style="2" customWidth="1"/>
    <col min="10503" max="10503" width="15.140625" style="2" customWidth="1"/>
    <col min="10504" max="10504" width="19.42578125" style="2" customWidth="1"/>
    <col min="10505" max="10505" width="9.28515625" style="2" customWidth="1"/>
    <col min="10506" max="10506" width="9.85546875" style="2" customWidth="1"/>
    <col min="10507" max="10507" width="8" style="2" customWidth="1"/>
    <col min="10508" max="10508" width="7.85546875" style="2" customWidth="1"/>
    <col min="10509" max="10511" width="0" style="2" hidden="1" customWidth="1"/>
    <col min="10512" max="10752" width="9.140625" style="2"/>
    <col min="10753" max="10753" width="5.7109375" style="2" customWidth="1"/>
    <col min="10754" max="10754" width="16.7109375" style="2" customWidth="1"/>
    <col min="10755" max="10755" width="25.28515625" style="2" customWidth="1"/>
    <col min="10756" max="10756" width="14.5703125" style="2" customWidth="1"/>
    <col min="10757" max="10757" width="17" style="2" customWidth="1"/>
    <col min="10758" max="10758" width="14.140625" style="2" customWidth="1"/>
    <col min="10759" max="10759" width="15.140625" style="2" customWidth="1"/>
    <col min="10760" max="10760" width="19.42578125" style="2" customWidth="1"/>
    <col min="10761" max="10761" width="9.28515625" style="2" customWidth="1"/>
    <col min="10762" max="10762" width="9.85546875" style="2" customWidth="1"/>
    <col min="10763" max="10763" width="8" style="2" customWidth="1"/>
    <col min="10764" max="10764" width="7.85546875" style="2" customWidth="1"/>
    <col min="10765" max="10767" width="0" style="2" hidden="1" customWidth="1"/>
    <col min="10768" max="11008" width="9.140625" style="2"/>
    <col min="11009" max="11009" width="5.7109375" style="2" customWidth="1"/>
    <col min="11010" max="11010" width="16.7109375" style="2" customWidth="1"/>
    <col min="11011" max="11011" width="25.28515625" style="2" customWidth="1"/>
    <col min="11012" max="11012" width="14.5703125" style="2" customWidth="1"/>
    <col min="11013" max="11013" width="17" style="2" customWidth="1"/>
    <col min="11014" max="11014" width="14.140625" style="2" customWidth="1"/>
    <col min="11015" max="11015" width="15.140625" style="2" customWidth="1"/>
    <col min="11016" max="11016" width="19.42578125" style="2" customWidth="1"/>
    <col min="11017" max="11017" width="9.28515625" style="2" customWidth="1"/>
    <col min="11018" max="11018" width="9.85546875" style="2" customWidth="1"/>
    <col min="11019" max="11019" width="8" style="2" customWidth="1"/>
    <col min="11020" max="11020" width="7.85546875" style="2" customWidth="1"/>
    <col min="11021" max="11023" width="0" style="2" hidden="1" customWidth="1"/>
    <col min="11024" max="11264" width="9.140625" style="2"/>
    <col min="11265" max="11265" width="5.7109375" style="2" customWidth="1"/>
    <col min="11266" max="11266" width="16.7109375" style="2" customWidth="1"/>
    <col min="11267" max="11267" width="25.28515625" style="2" customWidth="1"/>
    <col min="11268" max="11268" width="14.5703125" style="2" customWidth="1"/>
    <col min="11269" max="11269" width="17" style="2" customWidth="1"/>
    <col min="11270" max="11270" width="14.140625" style="2" customWidth="1"/>
    <col min="11271" max="11271" width="15.140625" style="2" customWidth="1"/>
    <col min="11272" max="11272" width="19.42578125" style="2" customWidth="1"/>
    <col min="11273" max="11273" width="9.28515625" style="2" customWidth="1"/>
    <col min="11274" max="11274" width="9.85546875" style="2" customWidth="1"/>
    <col min="11275" max="11275" width="8" style="2" customWidth="1"/>
    <col min="11276" max="11276" width="7.85546875" style="2" customWidth="1"/>
    <col min="11277" max="11279" width="0" style="2" hidden="1" customWidth="1"/>
    <col min="11280" max="11520" width="9.140625" style="2"/>
    <col min="11521" max="11521" width="5.7109375" style="2" customWidth="1"/>
    <col min="11522" max="11522" width="16.7109375" style="2" customWidth="1"/>
    <col min="11523" max="11523" width="25.28515625" style="2" customWidth="1"/>
    <col min="11524" max="11524" width="14.5703125" style="2" customWidth="1"/>
    <col min="11525" max="11525" width="17" style="2" customWidth="1"/>
    <col min="11526" max="11526" width="14.140625" style="2" customWidth="1"/>
    <col min="11527" max="11527" width="15.140625" style="2" customWidth="1"/>
    <col min="11528" max="11528" width="19.42578125" style="2" customWidth="1"/>
    <col min="11529" max="11529" width="9.28515625" style="2" customWidth="1"/>
    <col min="11530" max="11530" width="9.85546875" style="2" customWidth="1"/>
    <col min="11531" max="11531" width="8" style="2" customWidth="1"/>
    <col min="11532" max="11532" width="7.85546875" style="2" customWidth="1"/>
    <col min="11533" max="11535" width="0" style="2" hidden="1" customWidth="1"/>
    <col min="11536" max="11776" width="9.140625" style="2"/>
    <col min="11777" max="11777" width="5.7109375" style="2" customWidth="1"/>
    <col min="11778" max="11778" width="16.7109375" style="2" customWidth="1"/>
    <col min="11779" max="11779" width="25.28515625" style="2" customWidth="1"/>
    <col min="11780" max="11780" width="14.5703125" style="2" customWidth="1"/>
    <col min="11781" max="11781" width="17" style="2" customWidth="1"/>
    <col min="11782" max="11782" width="14.140625" style="2" customWidth="1"/>
    <col min="11783" max="11783" width="15.140625" style="2" customWidth="1"/>
    <col min="11784" max="11784" width="19.42578125" style="2" customWidth="1"/>
    <col min="11785" max="11785" width="9.28515625" style="2" customWidth="1"/>
    <col min="11786" max="11786" width="9.85546875" style="2" customWidth="1"/>
    <col min="11787" max="11787" width="8" style="2" customWidth="1"/>
    <col min="11788" max="11788" width="7.85546875" style="2" customWidth="1"/>
    <col min="11789" max="11791" width="0" style="2" hidden="1" customWidth="1"/>
    <col min="11792" max="12032" width="9.140625" style="2"/>
    <col min="12033" max="12033" width="5.7109375" style="2" customWidth="1"/>
    <col min="12034" max="12034" width="16.7109375" style="2" customWidth="1"/>
    <col min="12035" max="12035" width="25.28515625" style="2" customWidth="1"/>
    <col min="12036" max="12036" width="14.5703125" style="2" customWidth="1"/>
    <col min="12037" max="12037" width="17" style="2" customWidth="1"/>
    <col min="12038" max="12038" width="14.140625" style="2" customWidth="1"/>
    <col min="12039" max="12039" width="15.140625" style="2" customWidth="1"/>
    <col min="12040" max="12040" width="19.42578125" style="2" customWidth="1"/>
    <col min="12041" max="12041" width="9.28515625" style="2" customWidth="1"/>
    <col min="12042" max="12042" width="9.85546875" style="2" customWidth="1"/>
    <col min="12043" max="12043" width="8" style="2" customWidth="1"/>
    <col min="12044" max="12044" width="7.85546875" style="2" customWidth="1"/>
    <col min="12045" max="12047" width="0" style="2" hidden="1" customWidth="1"/>
    <col min="12048" max="12288" width="9.140625" style="2"/>
    <col min="12289" max="12289" width="5.7109375" style="2" customWidth="1"/>
    <col min="12290" max="12290" width="16.7109375" style="2" customWidth="1"/>
    <col min="12291" max="12291" width="25.28515625" style="2" customWidth="1"/>
    <col min="12292" max="12292" width="14.5703125" style="2" customWidth="1"/>
    <col min="12293" max="12293" width="17" style="2" customWidth="1"/>
    <col min="12294" max="12294" width="14.140625" style="2" customWidth="1"/>
    <col min="12295" max="12295" width="15.140625" style="2" customWidth="1"/>
    <col min="12296" max="12296" width="19.42578125" style="2" customWidth="1"/>
    <col min="12297" max="12297" width="9.28515625" style="2" customWidth="1"/>
    <col min="12298" max="12298" width="9.85546875" style="2" customWidth="1"/>
    <col min="12299" max="12299" width="8" style="2" customWidth="1"/>
    <col min="12300" max="12300" width="7.85546875" style="2" customWidth="1"/>
    <col min="12301" max="12303" width="0" style="2" hidden="1" customWidth="1"/>
    <col min="12304" max="12544" width="9.140625" style="2"/>
    <col min="12545" max="12545" width="5.7109375" style="2" customWidth="1"/>
    <col min="12546" max="12546" width="16.7109375" style="2" customWidth="1"/>
    <col min="12547" max="12547" width="25.28515625" style="2" customWidth="1"/>
    <col min="12548" max="12548" width="14.5703125" style="2" customWidth="1"/>
    <col min="12549" max="12549" width="17" style="2" customWidth="1"/>
    <col min="12550" max="12550" width="14.140625" style="2" customWidth="1"/>
    <col min="12551" max="12551" width="15.140625" style="2" customWidth="1"/>
    <col min="12552" max="12552" width="19.42578125" style="2" customWidth="1"/>
    <col min="12553" max="12553" width="9.28515625" style="2" customWidth="1"/>
    <col min="12554" max="12554" width="9.85546875" style="2" customWidth="1"/>
    <col min="12555" max="12555" width="8" style="2" customWidth="1"/>
    <col min="12556" max="12556" width="7.85546875" style="2" customWidth="1"/>
    <col min="12557" max="12559" width="0" style="2" hidden="1" customWidth="1"/>
    <col min="12560" max="12800" width="9.140625" style="2"/>
    <col min="12801" max="12801" width="5.7109375" style="2" customWidth="1"/>
    <col min="12802" max="12802" width="16.7109375" style="2" customWidth="1"/>
    <col min="12803" max="12803" width="25.28515625" style="2" customWidth="1"/>
    <col min="12804" max="12804" width="14.5703125" style="2" customWidth="1"/>
    <col min="12805" max="12805" width="17" style="2" customWidth="1"/>
    <col min="12806" max="12806" width="14.140625" style="2" customWidth="1"/>
    <col min="12807" max="12807" width="15.140625" style="2" customWidth="1"/>
    <col min="12808" max="12808" width="19.42578125" style="2" customWidth="1"/>
    <col min="12809" max="12809" width="9.28515625" style="2" customWidth="1"/>
    <col min="12810" max="12810" width="9.85546875" style="2" customWidth="1"/>
    <col min="12811" max="12811" width="8" style="2" customWidth="1"/>
    <col min="12812" max="12812" width="7.85546875" style="2" customWidth="1"/>
    <col min="12813" max="12815" width="0" style="2" hidden="1" customWidth="1"/>
    <col min="12816" max="13056" width="9.140625" style="2"/>
    <col min="13057" max="13057" width="5.7109375" style="2" customWidth="1"/>
    <col min="13058" max="13058" width="16.7109375" style="2" customWidth="1"/>
    <col min="13059" max="13059" width="25.28515625" style="2" customWidth="1"/>
    <col min="13060" max="13060" width="14.5703125" style="2" customWidth="1"/>
    <col min="13061" max="13061" width="17" style="2" customWidth="1"/>
    <col min="13062" max="13062" width="14.140625" style="2" customWidth="1"/>
    <col min="13063" max="13063" width="15.140625" style="2" customWidth="1"/>
    <col min="13064" max="13064" width="19.42578125" style="2" customWidth="1"/>
    <col min="13065" max="13065" width="9.28515625" style="2" customWidth="1"/>
    <col min="13066" max="13066" width="9.85546875" style="2" customWidth="1"/>
    <col min="13067" max="13067" width="8" style="2" customWidth="1"/>
    <col min="13068" max="13068" width="7.85546875" style="2" customWidth="1"/>
    <col min="13069" max="13071" width="0" style="2" hidden="1" customWidth="1"/>
    <col min="13072" max="13312" width="9.140625" style="2"/>
    <col min="13313" max="13313" width="5.7109375" style="2" customWidth="1"/>
    <col min="13314" max="13314" width="16.7109375" style="2" customWidth="1"/>
    <col min="13315" max="13315" width="25.28515625" style="2" customWidth="1"/>
    <col min="13316" max="13316" width="14.5703125" style="2" customWidth="1"/>
    <col min="13317" max="13317" width="17" style="2" customWidth="1"/>
    <col min="13318" max="13318" width="14.140625" style="2" customWidth="1"/>
    <col min="13319" max="13319" width="15.140625" style="2" customWidth="1"/>
    <col min="13320" max="13320" width="19.42578125" style="2" customWidth="1"/>
    <col min="13321" max="13321" width="9.28515625" style="2" customWidth="1"/>
    <col min="13322" max="13322" width="9.85546875" style="2" customWidth="1"/>
    <col min="13323" max="13323" width="8" style="2" customWidth="1"/>
    <col min="13324" max="13324" width="7.85546875" style="2" customWidth="1"/>
    <col min="13325" max="13327" width="0" style="2" hidden="1" customWidth="1"/>
    <col min="13328" max="13568" width="9.140625" style="2"/>
    <col min="13569" max="13569" width="5.7109375" style="2" customWidth="1"/>
    <col min="13570" max="13570" width="16.7109375" style="2" customWidth="1"/>
    <col min="13571" max="13571" width="25.28515625" style="2" customWidth="1"/>
    <col min="13572" max="13572" width="14.5703125" style="2" customWidth="1"/>
    <col min="13573" max="13573" width="17" style="2" customWidth="1"/>
    <col min="13574" max="13574" width="14.140625" style="2" customWidth="1"/>
    <col min="13575" max="13575" width="15.140625" style="2" customWidth="1"/>
    <col min="13576" max="13576" width="19.42578125" style="2" customWidth="1"/>
    <col min="13577" max="13577" width="9.28515625" style="2" customWidth="1"/>
    <col min="13578" max="13578" width="9.85546875" style="2" customWidth="1"/>
    <col min="13579" max="13579" width="8" style="2" customWidth="1"/>
    <col min="13580" max="13580" width="7.85546875" style="2" customWidth="1"/>
    <col min="13581" max="13583" width="0" style="2" hidden="1" customWidth="1"/>
    <col min="13584" max="13824" width="9.140625" style="2"/>
    <col min="13825" max="13825" width="5.7109375" style="2" customWidth="1"/>
    <col min="13826" max="13826" width="16.7109375" style="2" customWidth="1"/>
    <col min="13827" max="13827" width="25.28515625" style="2" customWidth="1"/>
    <col min="13828" max="13828" width="14.5703125" style="2" customWidth="1"/>
    <col min="13829" max="13829" width="17" style="2" customWidth="1"/>
    <col min="13830" max="13830" width="14.140625" style="2" customWidth="1"/>
    <col min="13831" max="13831" width="15.140625" style="2" customWidth="1"/>
    <col min="13832" max="13832" width="19.42578125" style="2" customWidth="1"/>
    <col min="13833" max="13833" width="9.28515625" style="2" customWidth="1"/>
    <col min="13834" max="13834" width="9.85546875" style="2" customWidth="1"/>
    <col min="13835" max="13835" width="8" style="2" customWidth="1"/>
    <col min="13836" max="13836" width="7.85546875" style="2" customWidth="1"/>
    <col min="13837" max="13839" width="0" style="2" hidden="1" customWidth="1"/>
    <col min="13840" max="14080" width="9.140625" style="2"/>
    <col min="14081" max="14081" width="5.7109375" style="2" customWidth="1"/>
    <col min="14082" max="14082" width="16.7109375" style="2" customWidth="1"/>
    <col min="14083" max="14083" width="25.28515625" style="2" customWidth="1"/>
    <col min="14084" max="14084" width="14.5703125" style="2" customWidth="1"/>
    <col min="14085" max="14085" width="17" style="2" customWidth="1"/>
    <col min="14086" max="14086" width="14.140625" style="2" customWidth="1"/>
    <col min="14087" max="14087" width="15.140625" style="2" customWidth="1"/>
    <col min="14088" max="14088" width="19.42578125" style="2" customWidth="1"/>
    <col min="14089" max="14089" width="9.28515625" style="2" customWidth="1"/>
    <col min="14090" max="14090" width="9.85546875" style="2" customWidth="1"/>
    <col min="14091" max="14091" width="8" style="2" customWidth="1"/>
    <col min="14092" max="14092" width="7.85546875" style="2" customWidth="1"/>
    <col min="14093" max="14095" width="0" style="2" hidden="1" customWidth="1"/>
    <col min="14096" max="14336" width="9.140625" style="2"/>
    <col min="14337" max="14337" width="5.7109375" style="2" customWidth="1"/>
    <col min="14338" max="14338" width="16.7109375" style="2" customWidth="1"/>
    <col min="14339" max="14339" width="25.28515625" style="2" customWidth="1"/>
    <col min="14340" max="14340" width="14.5703125" style="2" customWidth="1"/>
    <col min="14341" max="14341" width="17" style="2" customWidth="1"/>
    <col min="14342" max="14342" width="14.140625" style="2" customWidth="1"/>
    <col min="14343" max="14343" width="15.140625" style="2" customWidth="1"/>
    <col min="14344" max="14344" width="19.42578125" style="2" customWidth="1"/>
    <col min="14345" max="14345" width="9.28515625" style="2" customWidth="1"/>
    <col min="14346" max="14346" width="9.85546875" style="2" customWidth="1"/>
    <col min="14347" max="14347" width="8" style="2" customWidth="1"/>
    <col min="14348" max="14348" width="7.85546875" style="2" customWidth="1"/>
    <col min="14349" max="14351" width="0" style="2" hidden="1" customWidth="1"/>
    <col min="14352" max="14592" width="9.140625" style="2"/>
    <col min="14593" max="14593" width="5.7109375" style="2" customWidth="1"/>
    <col min="14594" max="14594" width="16.7109375" style="2" customWidth="1"/>
    <col min="14595" max="14595" width="25.28515625" style="2" customWidth="1"/>
    <col min="14596" max="14596" width="14.5703125" style="2" customWidth="1"/>
    <col min="14597" max="14597" width="17" style="2" customWidth="1"/>
    <col min="14598" max="14598" width="14.140625" style="2" customWidth="1"/>
    <col min="14599" max="14599" width="15.140625" style="2" customWidth="1"/>
    <col min="14600" max="14600" width="19.42578125" style="2" customWidth="1"/>
    <col min="14601" max="14601" width="9.28515625" style="2" customWidth="1"/>
    <col min="14602" max="14602" width="9.85546875" style="2" customWidth="1"/>
    <col min="14603" max="14603" width="8" style="2" customWidth="1"/>
    <col min="14604" max="14604" width="7.85546875" style="2" customWidth="1"/>
    <col min="14605" max="14607" width="0" style="2" hidden="1" customWidth="1"/>
    <col min="14608" max="14848" width="9.140625" style="2"/>
    <col min="14849" max="14849" width="5.7109375" style="2" customWidth="1"/>
    <col min="14850" max="14850" width="16.7109375" style="2" customWidth="1"/>
    <col min="14851" max="14851" width="25.28515625" style="2" customWidth="1"/>
    <col min="14852" max="14852" width="14.5703125" style="2" customWidth="1"/>
    <col min="14853" max="14853" width="17" style="2" customWidth="1"/>
    <col min="14854" max="14854" width="14.140625" style="2" customWidth="1"/>
    <col min="14855" max="14855" width="15.140625" style="2" customWidth="1"/>
    <col min="14856" max="14856" width="19.42578125" style="2" customWidth="1"/>
    <col min="14857" max="14857" width="9.28515625" style="2" customWidth="1"/>
    <col min="14858" max="14858" width="9.85546875" style="2" customWidth="1"/>
    <col min="14859" max="14859" width="8" style="2" customWidth="1"/>
    <col min="14860" max="14860" width="7.85546875" style="2" customWidth="1"/>
    <col min="14861" max="14863" width="0" style="2" hidden="1" customWidth="1"/>
    <col min="14864" max="15104" width="9.140625" style="2"/>
    <col min="15105" max="15105" width="5.7109375" style="2" customWidth="1"/>
    <col min="15106" max="15106" width="16.7109375" style="2" customWidth="1"/>
    <col min="15107" max="15107" width="25.28515625" style="2" customWidth="1"/>
    <col min="15108" max="15108" width="14.5703125" style="2" customWidth="1"/>
    <col min="15109" max="15109" width="17" style="2" customWidth="1"/>
    <col min="15110" max="15110" width="14.140625" style="2" customWidth="1"/>
    <col min="15111" max="15111" width="15.140625" style="2" customWidth="1"/>
    <col min="15112" max="15112" width="19.42578125" style="2" customWidth="1"/>
    <col min="15113" max="15113" width="9.28515625" style="2" customWidth="1"/>
    <col min="15114" max="15114" width="9.85546875" style="2" customWidth="1"/>
    <col min="15115" max="15115" width="8" style="2" customWidth="1"/>
    <col min="15116" max="15116" width="7.85546875" style="2" customWidth="1"/>
    <col min="15117" max="15119" width="0" style="2" hidden="1" customWidth="1"/>
    <col min="15120" max="15360" width="9.140625" style="2"/>
    <col min="15361" max="15361" width="5.7109375" style="2" customWidth="1"/>
    <col min="15362" max="15362" width="16.7109375" style="2" customWidth="1"/>
    <col min="15363" max="15363" width="25.28515625" style="2" customWidth="1"/>
    <col min="15364" max="15364" width="14.5703125" style="2" customWidth="1"/>
    <col min="15365" max="15365" width="17" style="2" customWidth="1"/>
    <col min="15366" max="15366" width="14.140625" style="2" customWidth="1"/>
    <col min="15367" max="15367" width="15.140625" style="2" customWidth="1"/>
    <col min="15368" max="15368" width="19.42578125" style="2" customWidth="1"/>
    <col min="15369" max="15369" width="9.28515625" style="2" customWidth="1"/>
    <col min="15370" max="15370" width="9.85546875" style="2" customWidth="1"/>
    <col min="15371" max="15371" width="8" style="2" customWidth="1"/>
    <col min="15372" max="15372" width="7.85546875" style="2" customWidth="1"/>
    <col min="15373" max="15375" width="0" style="2" hidden="1" customWidth="1"/>
    <col min="15376" max="15616" width="9.140625" style="2"/>
    <col min="15617" max="15617" width="5.7109375" style="2" customWidth="1"/>
    <col min="15618" max="15618" width="16.7109375" style="2" customWidth="1"/>
    <col min="15619" max="15619" width="25.28515625" style="2" customWidth="1"/>
    <col min="15620" max="15620" width="14.5703125" style="2" customWidth="1"/>
    <col min="15621" max="15621" width="17" style="2" customWidth="1"/>
    <col min="15622" max="15622" width="14.140625" style="2" customWidth="1"/>
    <col min="15623" max="15623" width="15.140625" style="2" customWidth="1"/>
    <col min="15624" max="15624" width="19.42578125" style="2" customWidth="1"/>
    <col min="15625" max="15625" width="9.28515625" style="2" customWidth="1"/>
    <col min="15626" max="15626" width="9.85546875" style="2" customWidth="1"/>
    <col min="15627" max="15627" width="8" style="2" customWidth="1"/>
    <col min="15628" max="15628" width="7.85546875" style="2" customWidth="1"/>
    <col min="15629" max="15631" width="0" style="2" hidden="1" customWidth="1"/>
    <col min="15632" max="15872" width="9.140625" style="2"/>
    <col min="15873" max="15873" width="5.7109375" style="2" customWidth="1"/>
    <col min="15874" max="15874" width="16.7109375" style="2" customWidth="1"/>
    <col min="15875" max="15875" width="25.28515625" style="2" customWidth="1"/>
    <col min="15876" max="15876" width="14.5703125" style="2" customWidth="1"/>
    <col min="15877" max="15877" width="17" style="2" customWidth="1"/>
    <col min="15878" max="15878" width="14.140625" style="2" customWidth="1"/>
    <col min="15879" max="15879" width="15.140625" style="2" customWidth="1"/>
    <col min="15880" max="15880" width="19.42578125" style="2" customWidth="1"/>
    <col min="15881" max="15881" width="9.28515625" style="2" customWidth="1"/>
    <col min="15882" max="15882" width="9.85546875" style="2" customWidth="1"/>
    <col min="15883" max="15883" width="8" style="2" customWidth="1"/>
    <col min="15884" max="15884" width="7.85546875" style="2" customWidth="1"/>
    <col min="15885" max="15887" width="0" style="2" hidden="1" customWidth="1"/>
    <col min="15888" max="16128" width="9.140625" style="2"/>
    <col min="16129" max="16129" width="5.7109375" style="2" customWidth="1"/>
    <col min="16130" max="16130" width="16.7109375" style="2" customWidth="1"/>
    <col min="16131" max="16131" width="25.28515625" style="2" customWidth="1"/>
    <col min="16132" max="16132" width="14.5703125" style="2" customWidth="1"/>
    <col min="16133" max="16133" width="17" style="2" customWidth="1"/>
    <col min="16134" max="16134" width="14.140625" style="2" customWidth="1"/>
    <col min="16135" max="16135" width="15.140625" style="2" customWidth="1"/>
    <col min="16136" max="16136" width="19.42578125" style="2" customWidth="1"/>
    <col min="16137" max="16137" width="9.28515625" style="2" customWidth="1"/>
    <col min="16138" max="16138" width="9.85546875" style="2" customWidth="1"/>
    <col min="16139" max="16139" width="8" style="2" customWidth="1"/>
    <col min="16140" max="16140" width="7.85546875" style="2" customWidth="1"/>
    <col min="16141" max="16143" width="0" style="2" hidden="1" customWidth="1"/>
    <col min="16144" max="16384" width="9.140625" style="2"/>
  </cols>
  <sheetData>
    <row r="1" spans="2:18" ht="25.15" customHeight="1">
      <c r="H1" s="542" t="s">
        <v>240</v>
      </c>
      <c r="I1" s="543"/>
    </row>
    <row r="2" spans="2:18" ht="12" customHeight="1">
      <c r="D2" s="59"/>
      <c r="E2" s="59"/>
      <c r="F2" s="544" t="s">
        <v>241</v>
      </c>
      <c r="G2" s="545"/>
      <c r="H2" s="545"/>
      <c r="I2" s="546"/>
      <c r="J2" s="4"/>
      <c r="K2" s="4"/>
    </row>
    <row r="3" spans="2:18" ht="12" customHeight="1">
      <c r="D3" s="59"/>
      <c r="E3" s="59"/>
      <c r="F3" s="544" t="s">
        <v>242</v>
      </c>
      <c r="G3" s="545"/>
      <c r="H3" s="545"/>
      <c r="I3" s="4"/>
      <c r="J3" s="4"/>
      <c r="K3" s="4"/>
    </row>
    <row r="4" spans="2:18" ht="12" customHeight="1">
      <c r="D4" s="59"/>
      <c r="E4" s="59"/>
      <c r="F4" s="544" t="s">
        <v>243</v>
      </c>
      <c r="G4" s="545"/>
      <c r="H4" s="545"/>
      <c r="I4" s="4"/>
      <c r="J4" s="4"/>
      <c r="K4" s="4"/>
    </row>
    <row r="5" spans="2:18" ht="12" customHeight="1">
      <c r="D5" s="59"/>
      <c r="E5" s="59"/>
      <c r="F5" s="59" t="s">
        <v>244</v>
      </c>
      <c r="G5" s="59"/>
      <c r="H5" s="59"/>
      <c r="I5" s="59"/>
      <c r="J5" s="4"/>
      <c r="K5" s="4"/>
    </row>
    <row r="6" spans="2:18" ht="21.75" customHeight="1">
      <c r="C6" s="547" t="s">
        <v>245</v>
      </c>
      <c r="D6" s="547"/>
      <c r="E6" s="547"/>
      <c r="F6" s="547"/>
      <c r="G6" s="547"/>
      <c r="H6" s="547"/>
      <c r="I6" s="5"/>
      <c r="J6" s="60"/>
      <c r="K6" s="59"/>
    </row>
    <row r="7" spans="2:18" ht="9" customHeight="1">
      <c r="B7" s="6"/>
      <c r="C7" s="5"/>
      <c r="D7" s="5"/>
      <c r="E7" s="5"/>
      <c r="F7" s="5"/>
      <c r="G7" s="5"/>
      <c r="H7" s="5"/>
      <c r="I7" s="6"/>
      <c r="J7" s="6"/>
      <c r="K7" s="6"/>
    </row>
    <row r="8" spans="2:18" ht="15.75" customHeight="1">
      <c r="B8" s="7"/>
      <c r="C8" s="8"/>
      <c r="D8" s="8"/>
      <c r="E8" s="63" t="s">
        <v>311</v>
      </c>
      <c r="F8" s="8"/>
      <c r="G8" s="8"/>
      <c r="H8" s="8"/>
      <c r="I8" s="7"/>
      <c r="J8" s="7"/>
      <c r="K8" s="7"/>
      <c r="L8" s="9"/>
      <c r="M8" s="9"/>
      <c r="N8" s="10"/>
      <c r="O8" s="10"/>
      <c r="P8" s="10"/>
      <c r="Q8" s="10"/>
      <c r="R8" s="10"/>
    </row>
    <row r="9" spans="2:18" ht="19.5" customHeight="1">
      <c r="C9" s="541" t="s">
        <v>246</v>
      </c>
      <c r="D9" s="541"/>
      <c r="E9" s="541"/>
      <c r="F9" s="541"/>
      <c r="G9" s="541"/>
      <c r="H9" s="54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2:18" ht="36" customHeight="1">
      <c r="B10" s="531" t="s">
        <v>402</v>
      </c>
      <c r="C10" s="531"/>
      <c r="D10" s="531"/>
      <c r="E10" s="531"/>
      <c r="F10" s="531"/>
      <c r="G10" s="531"/>
      <c r="H10" s="531"/>
      <c r="I10" s="12"/>
      <c r="J10" s="12"/>
      <c r="K10" s="12"/>
      <c r="L10" s="13"/>
      <c r="M10" s="13"/>
      <c r="N10" s="13"/>
      <c r="O10" s="13"/>
      <c r="P10" s="13"/>
      <c r="Q10" s="13"/>
      <c r="R10" s="13"/>
    </row>
    <row r="11" spans="2:18" ht="28.5" customHeight="1">
      <c r="C11" s="14"/>
      <c r="D11" s="14"/>
      <c r="E11" s="15" t="s">
        <v>421</v>
      </c>
      <c r="F11" s="15"/>
    </row>
    <row r="12" spans="2:18" ht="12.75">
      <c r="C12" s="14"/>
      <c r="D12" s="532" t="s">
        <v>334</v>
      </c>
      <c r="E12" s="532"/>
      <c r="F12" s="2"/>
    </row>
    <row r="13" spans="2:18" ht="12.75">
      <c r="C13" s="14"/>
      <c r="D13" s="2"/>
      <c r="E13" s="16" t="s">
        <v>247</v>
      </c>
      <c r="F13" s="61"/>
    </row>
    <row r="14" spans="2:18" ht="12.75">
      <c r="C14" s="2"/>
      <c r="D14" s="2"/>
      <c r="E14" s="17" t="s">
        <v>248</v>
      </c>
      <c r="F14" s="17"/>
    </row>
    <row r="15" spans="2:18" ht="1.1499999999999999" customHeight="1">
      <c r="B15" s="18"/>
      <c r="H15" s="9"/>
    </row>
    <row r="16" spans="2:18" ht="17.25" customHeight="1">
      <c r="B16" s="19"/>
      <c r="H16" s="20" t="s">
        <v>225</v>
      </c>
    </row>
    <row r="17" spans="2:12" ht="22.5" customHeight="1">
      <c r="B17" s="533" t="s">
        <v>249</v>
      </c>
      <c r="C17" s="533" t="s">
        <v>250</v>
      </c>
      <c r="D17" s="535" t="s">
        <v>251</v>
      </c>
      <c r="E17" s="536"/>
      <c r="F17" s="536"/>
      <c r="G17" s="536"/>
      <c r="H17" s="537"/>
    </row>
    <row r="18" spans="2:12" ht="21" hidden="1" customHeight="1">
      <c r="B18" s="534"/>
      <c r="C18" s="534"/>
      <c r="D18" s="65"/>
      <c r="E18" s="66"/>
      <c r="F18" s="66"/>
      <c r="G18" s="66"/>
      <c r="H18" s="67"/>
    </row>
    <row r="19" spans="2:12" ht="12.75" hidden="1" customHeight="1">
      <c r="B19" s="534"/>
      <c r="C19" s="534"/>
      <c r="D19" s="533" t="s">
        <v>252</v>
      </c>
      <c r="E19" s="533" t="s">
        <v>253</v>
      </c>
      <c r="F19" s="539" t="s">
        <v>254</v>
      </c>
      <c r="G19" s="533" t="s">
        <v>255</v>
      </c>
      <c r="H19" s="533" t="s">
        <v>256</v>
      </c>
    </row>
    <row r="20" spans="2:12" ht="47.25" customHeight="1">
      <c r="B20" s="534"/>
      <c r="C20" s="534"/>
      <c r="D20" s="538"/>
      <c r="E20" s="538"/>
      <c r="F20" s="540"/>
      <c r="G20" s="538"/>
      <c r="H20" s="538"/>
    </row>
    <row r="21" spans="2:12" ht="11.25" customHeight="1">
      <c r="B21" s="62">
        <v>1</v>
      </c>
      <c r="C21" s="21">
        <v>2</v>
      </c>
      <c r="D21" s="62">
        <v>3</v>
      </c>
      <c r="E21" s="62">
        <v>4</v>
      </c>
      <c r="F21" s="62">
        <v>5</v>
      </c>
      <c r="G21" s="62">
        <v>6</v>
      </c>
      <c r="H21" s="62">
        <v>7</v>
      </c>
    </row>
    <row r="22" spans="2:12" ht="14.25" customHeight="1">
      <c r="B22" s="22">
        <v>731</v>
      </c>
      <c r="C22" s="22" t="s">
        <v>380</v>
      </c>
      <c r="D22" s="23">
        <v>0</v>
      </c>
      <c r="E22" s="24">
        <v>76.650000000000006</v>
      </c>
      <c r="F22" s="24">
        <v>0</v>
      </c>
      <c r="G22" s="24">
        <v>0</v>
      </c>
      <c r="H22" s="25">
        <f>SUM(D22+E22-F22)</f>
        <v>76.650000000000006</v>
      </c>
    </row>
    <row r="23" spans="2:12" ht="14.45" customHeight="1">
      <c r="B23" s="26"/>
      <c r="C23" s="26" t="s">
        <v>381</v>
      </c>
      <c r="D23" s="27"/>
      <c r="E23" s="28"/>
      <c r="F23" s="28"/>
      <c r="G23" s="29"/>
      <c r="H23" s="25">
        <f t="shared" ref="H23:H24" si="0">SUM(D23+E23-F23)</f>
        <v>0</v>
      </c>
    </row>
    <row r="24" spans="2:12" ht="14.45" customHeight="1">
      <c r="B24" s="30">
        <v>741</v>
      </c>
      <c r="C24" s="22" t="s">
        <v>379</v>
      </c>
      <c r="D24" s="31">
        <v>0</v>
      </c>
      <c r="E24" s="116">
        <v>26590.09</v>
      </c>
      <c r="F24" s="24">
        <v>23309.61</v>
      </c>
      <c r="G24" s="33">
        <v>0</v>
      </c>
      <c r="H24" s="25">
        <f t="shared" si="0"/>
        <v>3280.4799999999996</v>
      </c>
    </row>
    <row r="25" spans="2:12" ht="14.45" customHeight="1">
      <c r="B25" s="34"/>
      <c r="C25" s="26" t="s">
        <v>257</v>
      </c>
      <c r="D25" s="35"/>
      <c r="E25" s="36"/>
      <c r="F25" s="36"/>
      <c r="G25" s="37"/>
      <c r="H25" s="38"/>
    </row>
    <row r="26" spans="2:12" ht="14.45" customHeight="1">
      <c r="B26" s="34"/>
      <c r="C26" s="34"/>
      <c r="D26" s="35"/>
      <c r="E26" s="36"/>
      <c r="F26" s="36"/>
      <c r="G26" s="37"/>
      <c r="H26" s="38"/>
    </row>
    <row r="27" spans="2:12" ht="14.45" customHeight="1">
      <c r="B27" s="39"/>
      <c r="C27" s="40" t="s">
        <v>258</v>
      </c>
      <c r="D27" s="41">
        <f>SUM(D22:D26)</f>
        <v>0</v>
      </c>
      <c r="E27" s="41">
        <f>SUM(E22:E26)</f>
        <v>26666.74</v>
      </c>
      <c r="F27" s="41">
        <f>SUM(F22:F26)</f>
        <v>23309.61</v>
      </c>
      <c r="G27" s="37">
        <v>0</v>
      </c>
      <c r="H27" s="37">
        <f>SUM(D27+E27-F27)</f>
        <v>3357.130000000001</v>
      </c>
    </row>
    <row r="28" spans="2:12">
      <c r="B28" s="9"/>
      <c r="C28" s="42"/>
      <c r="D28" s="42"/>
      <c r="E28" s="32"/>
      <c r="F28" s="42"/>
      <c r="G28" s="9"/>
    </row>
    <row r="29" spans="2:12" ht="12.75">
      <c r="B29" s="524"/>
      <c r="C29" s="524"/>
      <c r="D29" s="524"/>
      <c r="E29" s="524"/>
      <c r="F29" s="524"/>
      <c r="G29" s="524"/>
    </row>
    <row r="30" spans="2:12" ht="15.75">
      <c r="B30" s="530" t="s">
        <v>406</v>
      </c>
      <c r="C30" s="530"/>
      <c r="D30" s="530"/>
      <c r="E30" s="131"/>
      <c r="F30" s="130"/>
      <c r="G30" s="518" t="s">
        <v>407</v>
      </c>
      <c r="H30" s="519"/>
      <c r="I30" s="135"/>
      <c r="J30" s="135"/>
      <c r="L30" s="43"/>
    </row>
    <row r="31" spans="2:12" ht="19.149999999999999" customHeight="1">
      <c r="B31" s="526" t="s">
        <v>259</v>
      </c>
      <c r="C31" s="526"/>
      <c r="D31" s="44"/>
      <c r="E31" s="64" t="s">
        <v>193</v>
      </c>
      <c r="F31" s="64"/>
      <c r="G31" s="525" t="s">
        <v>194</v>
      </c>
      <c r="H31" s="525"/>
      <c r="I31" s="45"/>
      <c r="J31" s="46"/>
      <c r="L31" s="47"/>
    </row>
    <row r="32" spans="2:12" ht="15.75" hidden="1">
      <c r="C32" s="2"/>
      <c r="D32" s="48"/>
      <c r="E32" s="2"/>
      <c r="F32" s="2"/>
      <c r="I32" s="48"/>
      <c r="J32" s="49"/>
      <c r="K32" s="49"/>
      <c r="L32" s="43"/>
    </row>
    <row r="33" spans="1:14" ht="32.25" customHeight="1">
      <c r="B33" s="462" t="s">
        <v>396</v>
      </c>
      <c r="C33" s="462"/>
      <c r="D33" s="462"/>
      <c r="E33" s="262"/>
      <c r="F33" s="2"/>
      <c r="G33" s="527" t="s">
        <v>356</v>
      </c>
      <c r="H33" s="527"/>
      <c r="I33" s="50"/>
      <c r="J33" s="51"/>
      <c r="L33" s="52"/>
      <c r="N33" s="53"/>
    </row>
    <row r="34" spans="1:14" ht="29.25" customHeight="1">
      <c r="B34" s="528" t="s">
        <v>359</v>
      </c>
      <c r="C34" s="529"/>
      <c r="D34" s="529"/>
      <c r="E34" s="529"/>
      <c r="F34" s="64"/>
      <c r="G34" s="525" t="s">
        <v>194</v>
      </c>
      <c r="H34" s="525"/>
      <c r="I34" s="54"/>
      <c r="J34" s="55"/>
      <c r="L34" s="56"/>
      <c r="N34" s="57"/>
    </row>
    <row r="35" spans="1:14" ht="12.75">
      <c r="A35" s="521" t="s">
        <v>400</v>
      </c>
      <c r="B35" s="521"/>
      <c r="C35" s="521"/>
      <c r="D35" s="521"/>
      <c r="E35" s="521"/>
      <c r="F35" s="521"/>
      <c r="G35" s="521"/>
      <c r="H35" s="6"/>
      <c r="I35" s="6"/>
      <c r="J35" s="6"/>
      <c r="K35" s="6"/>
    </row>
    <row r="36" spans="1:14" ht="12.75">
      <c r="A36" s="69" t="s">
        <v>384</v>
      </c>
      <c r="B36" s="69"/>
      <c r="C36" s="69"/>
      <c r="D36" s="69"/>
      <c r="E36" s="69"/>
      <c r="F36" s="69"/>
      <c r="G36" s="69"/>
      <c r="H36" s="6"/>
      <c r="I36" s="6"/>
      <c r="J36" s="6"/>
      <c r="K36" s="6"/>
    </row>
    <row r="37" spans="1:14">
      <c r="B37" s="6"/>
      <c r="C37" s="58"/>
      <c r="D37" s="58"/>
      <c r="E37" s="58"/>
      <c r="F37" s="58"/>
      <c r="G37" s="6"/>
      <c r="H37" s="6"/>
      <c r="I37" s="6"/>
      <c r="J37" s="6"/>
      <c r="K37" s="6"/>
    </row>
    <row r="38" spans="1:14">
      <c r="B38" s="6"/>
      <c r="C38" s="58"/>
      <c r="D38" s="58"/>
      <c r="E38" s="58"/>
      <c r="F38" s="58"/>
      <c r="G38" s="6"/>
      <c r="H38" s="6"/>
      <c r="I38" s="6"/>
      <c r="J38" s="6"/>
      <c r="K38" s="6"/>
    </row>
    <row r="39" spans="1:14">
      <c r="B39" s="6"/>
      <c r="C39" s="58"/>
      <c r="D39" s="58"/>
      <c r="E39" s="58"/>
      <c r="F39" s="58"/>
      <c r="G39" s="6"/>
      <c r="H39" s="6"/>
      <c r="I39" s="6"/>
      <c r="J39" s="6"/>
      <c r="K39" s="6"/>
    </row>
    <row r="40" spans="1:14">
      <c r="B40" s="6"/>
      <c r="C40" s="58"/>
      <c r="D40" s="58"/>
      <c r="E40" s="58"/>
      <c r="F40" s="58"/>
      <c r="G40" s="6"/>
      <c r="H40" s="6"/>
      <c r="I40" s="6"/>
      <c r="J40" s="6"/>
      <c r="K40" s="6"/>
    </row>
    <row r="41" spans="1:14">
      <c r="B41" s="6"/>
      <c r="C41" s="58"/>
      <c r="D41" s="58"/>
      <c r="E41" s="58"/>
      <c r="F41" s="58"/>
      <c r="G41" s="6"/>
      <c r="H41" s="6"/>
      <c r="I41" s="6"/>
      <c r="J41" s="6"/>
      <c r="K41" s="6"/>
    </row>
    <row r="42" spans="1:14">
      <c r="B42" s="6"/>
      <c r="C42" s="58"/>
      <c r="D42" s="58"/>
      <c r="E42" s="58"/>
      <c r="F42" s="58"/>
      <c r="G42" s="6"/>
      <c r="H42" s="6"/>
      <c r="I42" s="6"/>
      <c r="J42" s="6"/>
      <c r="K42" s="6"/>
    </row>
    <row r="43" spans="1:14">
      <c r="B43" s="6"/>
      <c r="C43" s="58"/>
      <c r="D43" s="58"/>
      <c r="E43" s="58"/>
      <c r="F43" s="58"/>
      <c r="G43" s="6"/>
      <c r="H43" s="6"/>
      <c r="I43" s="6"/>
      <c r="J43" s="6"/>
      <c r="K43" s="6"/>
    </row>
    <row r="44" spans="1:14">
      <c r="B44" s="6"/>
      <c r="C44" s="58"/>
      <c r="D44" s="58"/>
      <c r="E44" s="58"/>
      <c r="F44" s="58"/>
      <c r="G44" s="6"/>
      <c r="H44" s="6"/>
      <c r="I44" s="6"/>
      <c r="J44" s="6"/>
      <c r="K44" s="6"/>
    </row>
    <row r="45" spans="1:14">
      <c r="B45" s="6"/>
      <c r="C45" s="58"/>
      <c r="D45" s="58"/>
      <c r="E45" s="58"/>
      <c r="F45" s="58"/>
      <c r="G45" s="6"/>
      <c r="H45" s="6"/>
      <c r="I45" s="6"/>
      <c r="J45" s="6"/>
      <c r="K45" s="6"/>
    </row>
    <row r="46" spans="1:14">
      <c r="B46" s="6"/>
      <c r="C46" s="58"/>
      <c r="D46" s="58"/>
      <c r="E46" s="58"/>
      <c r="F46" s="58"/>
      <c r="G46" s="6"/>
      <c r="H46" s="6"/>
      <c r="I46" s="6"/>
      <c r="J46" s="6"/>
      <c r="K46" s="6"/>
    </row>
    <row r="47" spans="1:14">
      <c r="B47" s="6"/>
      <c r="C47" s="58"/>
      <c r="D47" s="58"/>
      <c r="E47" s="58"/>
      <c r="F47" s="58"/>
      <c r="G47" s="6"/>
      <c r="H47" s="6"/>
      <c r="I47" s="6"/>
      <c r="J47" s="6"/>
      <c r="K47" s="6"/>
    </row>
    <row r="48" spans="1:14">
      <c r="B48" s="6"/>
      <c r="C48" s="58"/>
      <c r="D48" s="58"/>
      <c r="E48" s="58"/>
      <c r="F48" s="58"/>
      <c r="G48" s="6"/>
      <c r="H48" s="6"/>
      <c r="I48" s="6"/>
      <c r="J48" s="6"/>
      <c r="K48" s="6"/>
    </row>
    <row r="49" spans="2:11">
      <c r="B49" s="6"/>
      <c r="C49" s="58"/>
      <c r="D49" s="58"/>
      <c r="E49" s="58"/>
      <c r="F49" s="58"/>
      <c r="G49" s="6"/>
      <c r="H49" s="6"/>
      <c r="I49" s="6"/>
      <c r="J49" s="6"/>
      <c r="K49" s="6"/>
    </row>
    <row r="50" spans="2:11">
      <c r="B50" s="6"/>
      <c r="C50" s="58"/>
      <c r="D50" s="58"/>
      <c r="E50" s="58"/>
      <c r="F50" s="58"/>
      <c r="G50" s="6"/>
      <c r="H50" s="6"/>
      <c r="I50" s="6"/>
      <c r="J50" s="6"/>
      <c r="K50" s="6"/>
    </row>
    <row r="51" spans="2:11">
      <c r="B51" s="6"/>
      <c r="C51" s="58"/>
      <c r="D51" s="58"/>
      <c r="E51" s="58"/>
      <c r="F51" s="58"/>
      <c r="G51" s="6"/>
      <c r="H51" s="6"/>
      <c r="I51" s="6"/>
      <c r="J51" s="6"/>
      <c r="K51" s="6"/>
    </row>
    <row r="52" spans="2:11">
      <c r="B52" s="6"/>
      <c r="C52" s="58"/>
      <c r="D52" s="58"/>
      <c r="E52" s="58"/>
      <c r="F52" s="58"/>
      <c r="G52" s="6"/>
      <c r="H52" s="6"/>
      <c r="I52" s="6"/>
      <c r="J52" s="6"/>
      <c r="K52" s="6"/>
    </row>
    <row r="53" spans="2:11">
      <c r="B53" s="6"/>
      <c r="C53" s="58"/>
      <c r="D53" s="58"/>
      <c r="E53" s="58"/>
      <c r="F53" s="58"/>
      <c r="G53" s="6"/>
      <c r="H53" s="6"/>
      <c r="I53" s="6"/>
      <c r="J53" s="6"/>
      <c r="K53" s="6"/>
    </row>
    <row r="54" spans="2:11">
      <c r="B54" s="6"/>
      <c r="C54" s="58"/>
      <c r="D54" s="58"/>
      <c r="E54" s="58"/>
      <c r="F54" s="58"/>
      <c r="G54" s="6"/>
      <c r="H54" s="6"/>
      <c r="I54" s="6"/>
      <c r="J54" s="6"/>
      <c r="K54" s="6"/>
    </row>
    <row r="55" spans="2:11">
      <c r="B55" s="6"/>
      <c r="C55" s="58"/>
      <c r="D55" s="58"/>
      <c r="E55" s="58"/>
      <c r="F55" s="58"/>
      <c r="G55" s="6"/>
      <c r="H55" s="6"/>
      <c r="I55" s="6"/>
      <c r="J55" s="6"/>
      <c r="K55" s="6"/>
    </row>
    <row r="56" spans="2:11">
      <c r="B56" s="6"/>
      <c r="C56" s="58"/>
      <c r="D56" s="58"/>
      <c r="E56" s="58"/>
      <c r="F56" s="58"/>
      <c r="G56" s="6"/>
      <c r="H56" s="6"/>
      <c r="I56" s="6"/>
      <c r="J56" s="6"/>
      <c r="K56" s="6"/>
    </row>
    <row r="57" spans="2:11">
      <c r="B57" s="6"/>
      <c r="C57" s="58"/>
      <c r="D57" s="58"/>
      <c r="E57" s="58"/>
      <c r="F57" s="58"/>
      <c r="G57" s="6"/>
      <c r="H57" s="6"/>
      <c r="I57" s="6"/>
      <c r="J57" s="6"/>
      <c r="K57" s="6"/>
    </row>
  </sheetData>
  <protectedRanges>
    <protectedRange algorithmName="SHA-512" hashValue="2ioYzg2oT+slOHIKnxLvcBfzrgmqGAIJveP0T1VK0jymo93HbOnpyEhPYxlrRc8P4QrpfpQPWg8J0hpfMATPZw==" saltValue="6eOds3X0GthiaD/TTIKelA==" spinCount="100000" sqref="E24" name="Diapazonas1_1"/>
  </protectedRanges>
  <mergeCells count="26">
    <mergeCell ref="C9:H9"/>
    <mergeCell ref="H1:I1"/>
    <mergeCell ref="F2:I2"/>
    <mergeCell ref="F3:H3"/>
    <mergeCell ref="F4:H4"/>
    <mergeCell ref="C6:H6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H19:H20"/>
    <mergeCell ref="A35:G35"/>
    <mergeCell ref="B29:G29"/>
    <mergeCell ref="G34:H34"/>
    <mergeCell ref="B31:C31"/>
    <mergeCell ref="G31:H31"/>
    <mergeCell ref="G33:H33"/>
    <mergeCell ref="B34:E34"/>
    <mergeCell ref="G30:H30"/>
    <mergeCell ref="B33:D33"/>
    <mergeCell ref="B30:D30"/>
  </mergeCells>
  <pageMargins left="0" right="0" top="0" bottom="0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5"/>
  <sheetViews>
    <sheetView topLeftCell="A7" workbookViewId="0">
      <selection activeCell="M28" sqref="M28"/>
    </sheetView>
  </sheetViews>
  <sheetFormatPr defaultRowHeight="15"/>
  <cols>
    <col min="1" max="1" width="6.42578125" style="320" customWidth="1"/>
    <col min="2" max="2" width="13.7109375" style="320" customWidth="1"/>
    <col min="3" max="3" width="11.5703125" style="320" customWidth="1"/>
    <col min="4" max="4" width="9.140625" style="320"/>
    <col min="5" max="5" width="7.140625" style="320" customWidth="1"/>
    <col min="6" max="6" width="13.7109375" style="320" customWidth="1"/>
    <col min="7" max="7" width="10" style="320" customWidth="1"/>
    <col min="8" max="8" width="13.5703125" style="320" customWidth="1"/>
    <col min="9" max="9" width="9.140625" style="320"/>
    <col min="10" max="256" width="9.140625" style="71"/>
    <col min="257" max="257" width="6.42578125" style="71" customWidth="1"/>
    <col min="258" max="258" width="13.7109375" style="71" customWidth="1"/>
    <col min="259" max="259" width="11.5703125" style="71" customWidth="1"/>
    <col min="260" max="260" width="9.140625" style="71"/>
    <col min="261" max="261" width="7.140625" style="71" customWidth="1"/>
    <col min="262" max="262" width="13.7109375" style="71" customWidth="1"/>
    <col min="263" max="263" width="10" style="71" customWidth="1"/>
    <col min="264" max="264" width="13.5703125" style="71" customWidth="1"/>
    <col min="265" max="512" width="9.140625" style="71"/>
    <col min="513" max="513" width="6.42578125" style="71" customWidth="1"/>
    <col min="514" max="514" width="13.7109375" style="71" customWidth="1"/>
    <col min="515" max="515" width="11.5703125" style="71" customWidth="1"/>
    <col min="516" max="516" width="9.140625" style="71"/>
    <col min="517" max="517" width="7.140625" style="71" customWidth="1"/>
    <col min="518" max="518" width="13.7109375" style="71" customWidth="1"/>
    <col min="519" max="519" width="10" style="71" customWidth="1"/>
    <col min="520" max="520" width="13.5703125" style="71" customWidth="1"/>
    <col min="521" max="768" width="9.140625" style="71"/>
    <col min="769" max="769" width="6.42578125" style="71" customWidth="1"/>
    <col min="770" max="770" width="13.7109375" style="71" customWidth="1"/>
    <col min="771" max="771" width="11.5703125" style="71" customWidth="1"/>
    <col min="772" max="772" width="9.140625" style="71"/>
    <col min="773" max="773" width="7.140625" style="71" customWidth="1"/>
    <col min="774" max="774" width="13.7109375" style="71" customWidth="1"/>
    <col min="775" max="775" width="10" style="71" customWidth="1"/>
    <col min="776" max="776" width="13.5703125" style="71" customWidth="1"/>
    <col min="777" max="1024" width="9.140625" style="71"/>
    <col min="1025" max="1025" width="6.42578125" style="71" customWidth="1"/>
    <col min="1026" max="1026" width="13.7109375" style="71" customWidth="1"/>
    <col min="1027" max="1027" width="11.5703125" style="71" customWidth="1"/>
    <col min="1028" max="1028" width="9.140625" style="71"/>
    <col min="1029" max="1029" width="7.140625" style="71" customWidth="1"/>
    <col min="1030" max="1030" width="13.7109375" style="71" customWidth="1"/>
    <col min="1031" max="1031" width="10" style="71" customWidth="1"/>
    <col min="1032" max="1032" width="13.5703125" style="71" customWidth="1"/>
    <col min="1033" max="1280" width="9.140625" style="71"/>
    <col min="1281" max="1281" width="6.42578125" style="71" customWidth="1"/>
    <col min="1282" max="1282" width="13.7109375" style="71" customWidth="1"/>
    <col min="1283" max="1283" width="11.5703125" style="71" customWidth="1"/>
    <col min="1284" max="1284" width="9.140625" style="71"/>
    <col min="1285" max="1285" width="7.140625" style="71" customWidth="1"/>
    <col min="1286" max="1286" width="13.7109375" style="71" customWidth="1"/>
    <col min="1287" max="1287" width="10" style="71" customWidth="1"/>
    <col min="1288" max="1288" width="13.5703125" style="71" customWidth="1"/>
    <col min="1289" max="1536" width="9.140625" style="71"/>
    <col min="1537" max="1537" width="6.42578125" style="71" customWidth="1"/>
    <col min="1538" max="1538" width="13.7109375" style="71" customWidth="1"/>
    <col min="1539" max="1539" width="11.5703125" style="71" customWidth="1"/>
    <col min="1540" max="1540" width="9.140625" style="71"/>
    <col min="1541" max="1541" width="7.140625" style="71" customWidth="1"/>
    <col min="1542" max="1542" width="13.7109375" style="71" customWidth="1"/>
    <col min="1543" max="1543" width="10" style="71" customWidth="1"/>
    <col min="1544" max="1544" width="13.5703125" style="71" customWidth="1"/>
    <col min="1545" max="1792" width="9.140625" style="71"/>
    <col min="1793" max="1793" width="6.42578125" style="71" customWidth="1"/>
    <col min="1794" max="1794" width="13.7109375" style="71" customWidth="1"/>
    <col min="1795" max="1795" width="11.5703125" style="71" customWidth="1"/>
    <col min="1796" max="1796" width="9.140625" style="71"/>
    <col min="1797" max="1797" width="7.140625" style="71" customWidth="1"/>
    <col min="1798" max="1798" width="13.7109375" style="71" customWidth="1"/>
    <col min="1799" max="1799" width="10" style="71" customWidth="1"/>
    <col min="1800" max="1800" width="13.5703125" style="71" customWidth="1"/>
    <col min="1801" max="2048" width="9.140625" style="71"/>
    <col min="2049" max="2049" width="6.42578125" style="71" customWidth="1"/>
    <col min="2050" max="2050" width="13.7109375" style="71" customWidth="1"/>
    <col min="2051" max="2051" width="11.5703125" style="71" customWidth="1"/>
    <col min="2052" max="2052" width="9.140625" style="71"/>
    <col min="2053" max="2053" width="7.140625" style="71" customWidth="1"/>
    <col min="2054" max="2054" width="13.7109375" style="71" customWidth="1"/>
    <col min="2055" max="2055" width="10" style="71" customWidth="1"/>
    <col min="2056" max="2056" width="13.5703125" style="71" customWidth="1"/>
    <col min="2057" max="2304" width="9.140625" style="71"/>
    <col min="2305" max="2305" width="6.42578125" style="71" customWidth="1"/>
    <col min="2306" max="2306" width="13.7109375" style="71" customWidth="1"/>
    <col min="2307" max="2307" width="11.5703125" style="71" customWidth="1"/>
    <col min="2308" max="2308" width="9.140625" style="71"/>
    <col min="2309" max="2309" width="7.140625" style="71" customWidth="1"/>
    <col min="2310" max="2310" width="13.7109375" style="71" customWidth="1"/>
    <col min="2311" max="2311" width="10" style="71" customWidth="1"/>
    <col min="2312" max="2312" width="13.5703125" style="71" customWidth="1"/>
    <col min="2313" max="2560" width="9.140625" style="71"/>
    <col min="2561" max="2561" width="6.42578125" style="71" customWidth="1"/>
    <col min="2562" max="2562" width="13.7109375" style="71" customWidth="1"/>
    <col min="2563" max="2563" width="11.5703125" style="71" customWidth="1"/>
    <col min="2564" max="2564" width="9.140625" style="71"/>
    <col min="2565" max="2565" width="7.140625" style="71" customWidth="1"/>
    <col min="2566" max="2566" width="13.7109375" style="71" customWidth="1"/>
    <col min="2567" max="2567" width="10" style="71" customWidth="1"/>
    <col min="2568" max="2568" width="13.5703125" style="71" customWidth="1"/>
    <col min="2569" max="2816" width="9.140625" style="71"/>
    <col min="2817" max="2817" width="6.42578125" style="71" customWidth="1"/>
    <col min="2818" max="2818" width="13.7109375" style="71" customWidth="1"/>
    <col min="2819" max="2819" width="11.5703125" style="71" customWidth="1"/>
    <col min="2820" max="2820" width="9.140625" style="71"/>
    <col min="2821" max="2821" width="7.140625" style="71" customWidth="1"/>
    <col min="2822" max="2822" width="13.7109375" style="71" customWidth="1"/>
    <col min="2823" max="2823" width="10" style="71" customWidth="1"/>
    <col min="2824" max="2824" width="13.5703125" style="71" customWidth="1"/>
    <col min="2825" max="3072" width="9.140625" style="71"/>
    <col min="3073" max="3073" width="6.42578125" style="71" customWidth="1"/>
    <col min="3074" max="3074" width="13.7109375" style="71" customWidth="1"/>
    <col min="3075" max="3075" width="11.5703125" style="71" customWidth="1"/>
    <col min="3076" max="3076" width="9.140625" style="71"/>
    <col min="3077" max="3077" width="7.140625" style="71" customWidth="1"/>
    <col min="3078" max="3078" width="13.7109375" style="71" customWidth="1"/>
    <col min="3079" max="3079" width="10" style="71" customWidth="1"/>
    <col min="3080" max="3080" width="13.5703125" style="71" customWidth="1"/>
    <col min="3081" max="3328" width="9.140625" style="71"/>
    <col min="3329" max="3329" width="6.42578125" style="71" customWidth="1"/>
    <col min="3330" max="3330" width="13.7109375" style="71" customWidth="1"/>
    <col min="3331" max="3331" width="11.5703125" style="71" customWidth="1"/>
    <col min="3332" max="3332" width="9.140625" style="71"/>
    <col min="3333" max="3333" width="7.140625" style="71" customWidth="1"/>
    <col min="3334" max="3334" width="13.7109375" style="71" customWidth="1"/>
    <col min="3335" max="3335" width="10" style="71" customWidth="1"/>
    <col min="3336" max="3336" width="13.5703125" style="71" customWidth="1"/>
    <col min="3337" max="3584" width="9.140625" style="71"/>
    <col min="3585" max="3585" width="6.42578125" style="71" customWidth="1"/>
    <col min="3586" max="3586" width="13.7109375" style="71" customWidth="1"/>
    <col min="3587" max="3587" width="11.5703125" style="71" customWidth="1"/>
    <col min="3588" max="3588" width="9.140625" style="71"/>
    <col min="3589" max="3589" width="7.140625" style="71" customWidth="1"/>
    <col min="3590" max="3590" width="13.7109375" style="71" customWidth="1"/>
    <col min="3591" max="3591" width="10" style="71" customWidth="1"/>
    <col min="3592" max="3592" width="13.5703125" style="71" customWidth="1"/>
    <col min="3593" max="3840" width="9.140625" style="71"/>
    <col min="3841" max="3841" width="6.42578125" style="71" customWidth="1"/>
    <col min="3842" max="3842" width="13.7109375" style="71" customWidth="1"/>
    <col min="3843" max="3843" width="11.5703125" style="71" customWidth="1"/>
    <col min="3844" max="3844" width="9.140625" style="71"/>
    <col min="3845" max="3845" width="7.140625" style="71" customWidth="1"/>
    <col min="3846" max="3846" width="13.7109375" style="71" customWidth="1"/>
    <col min="3847" max="3847" width="10" style="71" customWidth="1"/>
    <col min="3848" max="3848" width="13.5703125" style="71" customWidth="1"/>
    <col min="3849" max="4096" width="9.140625" style="71"/>
    <col min="4097" max="4097" width="6.42578125" style="71" customWidth="1"/>
    <col min="4098" max="4098" width="13.7109375" style="71" customWidth="1"/>
    <col min="4099" max="4099" width="11.5703125" style="71" customWidth="1"/>
    <col min="4100" max="4100" width="9.140625" style="71"/>
    <col min="4101" max="4101" width="7.140625" style="71" customWidth="1"/>
    <col min="4102" max="4102" width="13.7109375" style="71" customWidth="1"/>
    <col min="4103" max="4103" width="10" style="71" customWidth="1"/>
    <col min="4104" max="4104" width="13.5703125" style="71" customWidth="1"/>
    <col min="4105" max="4352" width="9.140625" style="71"/>
    <col min="4353" max="4353" width="6.42578125" style="71" customWidth="1"/>
    <col min="4354" max="4354" width="13.7109375" style="71" customWidth="1"/>
    <col min="4355" max="4355" width="11.5703125" style="71" customWidth="1"/>
    <col min="4356" max="4356" width="9.140625" style="71"/>
    <col min="4357" max="4357" width="7.140625" style="71" customWidth="1"/>
    <col min="4358" max="4358" width="13.7109375" style="71" customWidth="1"/>
    <col min="4359" max="4359" width="10" style="71" customWidth="1"/>
    <col min="4360" max="4360" width="13.5703125" style="71" customWidth="1"/>
    <col min="4361" max="4608" width="9.140625" style="71"/>
    <col min="4609" max="4609" width="6.42578125" style="71" customWidth="1"/>
    <col min="4610" max="4610" width="13.7109375" style="71" customWidth="1"/>
    <col min="4611" max="4611" width="11.5703125" style="71" customWidth="1"/>
    <col min="4612" max="4612" width="9.140625" style="71"/>
    <col min="4613" max="4613" width="7.140625" style="71" customWidth="1"/>
    <col min="4614" max="4614" width="13.7109375" style="71" customWidth="1"/>
    <col min="4615" max="4615" width="10" style="71" customWidth="1"/>
    <col min="4616" max="4616" width="13.5703125" style="71" customWidth="1"/>
    <col min="4617" max="4864" width="9.140625" style="71"/>
    <col min="4865" max="4865" width="6.42578125" style="71" customWidth="1"/>
    <col min="4866" max="4866" width="13.7109375" style="71" customWidth="1"/>
    <col min="4867" max="4867" width="11.5703125" style="71" customWidth="1"/>
    <col min="4868" max="4868" width="9.140625" style="71"/>
    <col min="4869" max="4869" width="7.140625" style="71" customWidth="1"/>
    <col min="4870" max="4870" width="13.7109375" style="71" customWidth="1"/>
    <col min="4871" max="4871" width="10" style="71" customWidth="1"/>
    <col min="4872" max="4872" width="13.5703125" style="71" customWidth="1"/>
    <col min="4873" max="5120" width="9.140625" style="71"/>
    <col min="5121" max="5121" width="6.42578125" style="71" customWidth="1"/>
    <col min="5122" max="5122" width="13.7109375" style="71" customWidth="1"/>
    <col min="5123" max="5123" width="11.5703125" style="71" customWidth="1"/>
    <col min="5124" max="5124" width="9.140625" style="71"/>
    <col min="5125" max="5125" width="7.140625" style="71" customWidth="1"/>
    <col min="5126" max="5126" width="13.7109375" style="71" customWidth="1"/>
    <col min="5127" max="5127" width="10" style="71" customWidth="1"/>
    <col min="5128" max="5128" width="13.5703125" style="71" customWidth="1"/>
    <col min="5129" max="5376" width="9.140625" style="71"/>
    <col min="5377" max="5377" width="6.42578125" style="71" customWidth="1"/>
    <col min="5378" max="5378" width="13.7109375" style="71" customWidth="1"/>
    <col min="5379" max="5379" width="11.5703125" style="71" customWidth="1"/>
    <col min="5380" max="5380" width="9.140625" style="71"/>
    <col min="5381" max="5381" width="7.140625" style="71" customWidth="1"/>
    <col min="5382" max="5382" width="13.7109375" style="71" customWidth="1"/>
    <col min="5383" max="5383" width="10" style="71" customWidth="1"/>
    <col min="5384" max="5384" width="13.5703125" style="71" customWidth="1"/>
    <col min="5385" max="5632" width="9.140625" style="71"/>
    <col min="5633" max="5633" width="6.42578125" style="71" customWidth="1"/>
    <col min="5634" max="5634" width="13.7109375" style="71" customWidth="1"/>
    <col min="5635" max="5635" width="11.5703125" style="71" customWidth="1"/>
    <col min="5636" max="5636" width="9.140625" style="71"/>
    <col min="5637" max="5637" width="7.140625" style="71" customWidth="1"/>
    <col min="5638" max="5638" width="13.7109375" style="71" customWidth="1"/>
    <col min="5639" max="5639" width="10" style="71" customWidth="1"/>
    <col min="5640" max="5640" width="13.5703125" style="71" customWidth="1"/>
    <col min="5641" max="5888" width="9.140625" style="71"/>
    <col min="5889" max="5889" width="6.42578125" style="71" customWidth="1"/>
    <col min="5890" max="5890" width="13.7109375" style="71" customWidth="1"/>
    <col min="5891" max="5891" width="11.5703125" style="71" customWidth="1"/>
    <col min="5892" max="5892" width="9.140625" style="71"/>
    <col min="5893" max="5893" width="7.140625" style="71" customWidth="1"/>
    <col min="5894" max="5894" width="13.7109375" style="71" customWidth="1"/>
    <col min="5895" max="5895" width="10" style="71" customWidth="1"/>
    <col min="5896" max="5896" width="13.5703125" style="71" customWidth="1"/>
    <col min="5897" max="6144" width="9.140625" style="71"/>
    <col min="6145" max="6145" width="6.42578125" style="71" customWidth="1"/>
    <col min="6146" max="6146" width="13.7109375" style="71" customWidth="1"/>
    <col min="6147" max="6147" width="11.5703125" style="71" customWidth="1"/>
    <col min="6148" max="6148" width="9.140625" style="71"/>
    <col min="6149" max="6149" width="7.140625" style="71" customWidth="1"/>
    <col min="6150" max="6150" width="13.7109375" style="71" customWidth="1"/>
    <col min="6151" max="6151" width="10" style="71" customWidth="1"/>
    <col min="6152" max="6152" width="13.5703125" style="71" customWidth="1"/>
    <col min="6153" max="6400" width="9.140625" style="71"/>
    <col min="6401" max="6401" width="6.42578125" style="71" customWidth="1"/>
    <col min="6402" max="6402" width="13.7109375" style="71" customWidth="1"/>
    <col min="6403" max="6403" width="11.5703125" style="71" customWidth="1"/>
    <col min="6404" max="6404" width="9.140625" style="71"/>
    <col min="6405" max="6405" width="7.140625" style="71" customWidth="1"/>
    <col min="6406" max="6406" width="13.7109375" style="71" customWidth="1"/>
    <col min="6407" max="6407" width="10" style="71" customWidth="1"/>
    <col min="6408" max="6408" width="13.5703125" style="71" customWidth="1"/>
    <col min="6409" max="6656" width="9.140625" style="71"/>
    <col min="6657" max="6657" width="6.42578125" style="71" customWidth="1"/>
    <col min="6658" max="6658" width="13.7109375" style="71" customWidth="1"/>
    <col min="6659" max="6659" width="11.5703125" style="71" customWidth="1"/>
    <col min="6660" max="6660" width="9.140625" style="71"/>
    <col min="6661" max="6661" width="7.140625" style="71" customWidth="1"/>
    <col min="6662" max="6662" width="13.7109375" style="71" customWidth="1"/>
    <col min="6663" max="6663" width="10" style="71" customWidth="1"/>
    <col min="6664" max="6664" width="13.5703125" style="71" customWidth="1"/>
    <col min="6665" max="6912" width="9.140625" style="71"/>
    <col min="6913" max="6913" width="6.42578125" style="71" customWidth="1"/>
    <col min="6914" max="6914" width="13.7109375" style="71" customWidth="1"/>
    <col min="6915" max="6915" width="11.5703125" style="71" customWidth="1"/>
    <col min="6916" max="6916" width="9.140625" style="71"/>
    <col min="6917" max="6917" width="7.140625" style="71" customWidth="1"/>
    <col min="6918" max="6918" width="13.7109375" style="71" customWidth="1"/>
    <col min="6919" max="6919" width="10" style="71" customWidth="1"/>
    <col min="6920" max="6920" width="13.5703125" style="71" customWidth="1"/>
    <col min="6921" max="7168" width="9.140625" style="71"/>
    <col min="7169" max="7169" width="6.42578125" style="71" customWidth="1"/>
    <col min="7170" max="7170" width="13.7109375" style="71" customWidth="1"/>
    <col min="7171" max="7171" width="11.5703125" style="71" customWidth="1"/>
    <col min="7172" max="7172" width="9.140625" style="71"/>
    <col min="7173" max="7173" width="7.140625" style="71" customWidth="1"/>
    <col min="7174" max="7174" width="13.7109375" style="71" customWidth="1"/>
    <col min="7175" max="7175" width="10" style="71" customWidth="1"/>
    <col min="7176" max="7176" width="13.5703125" style="71" customWidth="1"/>
    <col min="7177" max="7424" width="9.140625" style="71"/>
    <col min="7425" max="7425" width="6.42578125" style="71" customWidth="1"/>
    <col min="7426" max="7426" width="13.7109375" style="71" customWidth="1"/>
    <col min="7427" max="7427" width="11.5703125" style="71" customWidth="1"/>
    <col min="7428" max="7428" width="9.140625" style="71"/>
    <col min="7429" max="7429" width="7.140625" style="71" customWidth="1"/>
    <col min="7430" max="7430" width="13.7109375" style="71" customWidth="1"/>
    <col min="7431" max="7431" width="10" style="71" customWidth="1"/>
    <col min="7432" max="7432" width="13.5703125" style="71" customWidth="1"/>
    <col min="7433" max="7680" width="9.140625" style="71"/>
    <col min="7681" max="7681" width="6.42578125" style="71" customWidth="1"/>
    <col min="7682" max="7682" width="13.7109375" style="71" customWidth="1"/>
    <col min="7683" max="7683" width="11.5703125" style="71" customWidth="1"/>
    <col min="7684" max="7684" width="9.140625" style="71"/>
    <col min="7685" max="7685" width="7.140625" style="71" customWidth="1"/>
    <col min="7686" max="7686" width="13.7109375" style="71" customWidth="1"/>
    <col min="7687" max="7687" width="10" style="71" customWidth="1"/>
    <col min="7688" max="7688" width="13.5703125" style="71" customWidth="1"/>
    <col min="7689" max="7936" width="9.140625" style="71"/>
    <col min="7937" max="7937" width="6.42578125" style="71" customWidth="1"/>
    <col min="7938" max="7938" width="13.7109375" style="71" customWidth="1"/>
    <col min="7939" max="7939" width="11.5703125" style="71" customWidth="1"/>
    <col min="7940" max="7940" width="9.140625" style="71"/>
    <col min="7941" max="7941" width="7.140625" style="71" customWidth="1"/>
    <col min="7942" max="7942" width="13.7109375" style="71" customWidth="1"/>
    <col min="7943" max="7943" width="10" style="71" customWidth="1"/>
    <col min="7944" max="7944" width="13.5703125" style="71" customWidth="1"/>
    <col min="7945" max="8192" width="9.140625" style="71"/>
    <col min="8193" max="8193" width="6.42578125" style="71" customWidth="1"/>
    <col min="8194" max="8194" width="13.7109375" style="71" customWidth="1"/>
    <col min="8195" max="8195" width="11.5703125" style="71" customWidth="1"/>
    <col min="8196" max="8196" width="9.140625" style="71"/>
    <col min="8197" max="8197" width="7.140625" style="71" customWidth="1"/>
    <col min="8198" max="8198" width="13.7109375" style="71" customWidth="1"/>
    <col min="8199" max="8199" width="10" style="71" customWidth="1"/>
    <col min="8200" max="8200" width="13.5703125" style="71" customWidth="1"/>
    <col min="8201" max="8448" width="9.140625" style="71"/>
    <col min="8449" max="8449" width="6.42578125" style="71" customWidth="1"/>
    <col min="8450" max="8450" width="13.7109375" style="71" customWidth="1"/>
    <col min="8451" max="8451" width="11.5703125" style="71" customWidth="1"/>
    <col min="8452" max="8452" width="9.140625" style="71"/>
    <col min="8453" max="8453" width="7.140625" style="71" customWidth="1"/>
    <col min="8454" max="8454" width="13.7109375" style="71" customWidth="1"/>
    <col min="8455" max="8455" width="10" style="71" customWidth="1"/>
    <col min="8456" max="8456" width="13.5703125" style="71" customWidth="1"/>
    <col min="8457" max="8704" width="9.140625" style="71"/>
    <col min="8705" max="8705" width="6.42578125" style="71" customWidth="1"/>
    <col min="8706" max="8706" width="13.7109375" style="71" customWidth="1"/>
    <col min="8707" max="8707" width="11.5703125" style="71" customWidth="1"/>
    <col min="8708" max="8708" width="9.140625" style="71"/>
    <col min="8709" max="8709" width="7.140625" style="71" customWidth="1"/>
    <col min="8710" max="8710" width="13.7109375" style="71" customWidth="1"/>
    <col min="8711" max="8711" width="10" style="71" customWidth="1"/>
    <col min="8712" max="8712" width="13.5703125" style="71" customWidth="1"/>
    <col min="8713" max="8960" width="9.140625" style="71"/>
    <col min="8961" max="8961" width="6.42578125" style="71" customWidth="1"/>
    <col min="8962" max="8962" width="13.7109375" style="71" customWidth="1"/>
    <col min="8963" max="8963" width="11.5703125" style="71" customWidth="1"/>
    <col min="8964" max="8964" width="9.140625" style="71"/>
    <col min="8965" max="8965" width="7.140625" style="71" customWidth="1"/>
    <col min="8966" max="8966" width="13.7109375" style="71" customWidth="1"/>
    <col min="8967" max="8967" width="10" style="71" customWidth="1"/>
    <col min="8968" max="8968" width="13.5703125" style="71" customWidth="1"/>
    <col min="8969" max="9216" width="9.140625" style="71"/>
    <col min="9217" max="9217" width="6.42578125" style="71" customWidth="1"/>
    <col min="9218" max="9218" width="13.7109375" style="71" customWidth="1"/>
    <col min="9219" max="9219" width="11.5703125" style="71" customWidth="1"/>
    <col min="9220" max="9220" width="9.140625" style="71"/>
    <col min="9221" max="9221" width="7.140625" style="71" customWidth="1"/>
    <col min="9222" max="9222" width="13.7109375" style="71" customWidth="1"/>
    <col min="9223" max="9223" width="10" style="71" customWidth="1"/>
    <col min="9224" max="9224" width="13.5703125" style="71" customWidth="1"/>
    <col min="9225" max="9472" width="9.140625" style="71"/>
    <col min="9473" max="9473" width="6.42578125" style="71" customWidth="1"/>
    <col min="9474" max="9474" width="13.7109375" style="71" customWidth="1"/>
    <col min="9475" max="9475" width="11.5703125" style="71" customWidth="1"/>
    <col min="9476" max="9476" width="9.140625" style="71"/>
    <col min="9477" max="9477" width="7.140625" style="71" customWidth="1"/>
    <col min="9478" max="9478" width="13.7109375" style="71" customWidth="1"/>
    <col min="9479" max="9479" width="10" style="71" customWidth="1"/>
    <col min="9480" max="9480" width="13.5703125" style="71" customWidth="1"/>
    <col min="9481" max="9728" width="9.140625" style="71"/>
    <col min="9729" max="9729" width="6.42578125" style="71" customWidth="1"/>
    <col min="9730" max="9730" width="13.7109375" style="71" customWidth="1"/>
    <col min="9731" max="9731" width="11.5703125" style="71" customWidth="1"/>
    <col min="9732" max="9732" width="9.140625" style="71"/>
    <col min="9733" max="9733" width="7.140625" style="71" customWidth="1"/>
    <col min="9734" max="9734" width="13.7109375" style="71" customWidth="1"/>
    <col min="9735" max="9735" width="10" style="71" customWidth="1"/>
    <col min="9736" max="9736" width="13.5703125" style="71" customWidth="1"/>
    <col min="9737" max="9984" width="9.140625" style="71"/>
    <col min="9985" max="9985" width="6.42578125" style="71" customWidth="1"/>
    <col min="9986" max="9986" width="13.7109375" style="71" customWidth="1"/>
    <col min="9987" max="9987" width="11.5703125" style="71" customWidth="1"/>
    <col min="9988" max="9988" width="9.140625" style="71"/>
    <col min="9989" max="9989" width="7.140625" style="71" customWidth="1"/>
    <col min="9990" max="9990" width="13.7109375" style="71" customWidth="1"/>
    <col min="9991" max="9991" width="10" style="71" customWidth="1"/>
    <col min="9992" max="9992" width="13.5703125" style="71" customWidth="1"/>
    <col min="9993" max="10240" width="9.140625" style="71"/>
    <col min="10241" max="10241" width="6.42578125" style="71" customWidth="1"/>
    <col min="10242" max="10242" width="13.7109375" style="71" customWidth="1"/>
    <col min="10243" max="10243" width="11.5703125" style="71" customWidth="1"/>
    <col min="10244" max="10244" width="9.140625" style="71"/>
    <col min="10245" max="10245" width="7.140625" style="71" customWidth="1"/>
    <col min="10246" max="10246" width="13.7109375" style="71" customWidth="1"/>
    <col min="10247" max="10247" width="10" style="71" customWidth="1"/>
    <col min="10248" max="10248" width="13.5703125" style="71" customWidth="1"/>
    <col min="10249" max="10496" width="9.140625" style="71"/>
    <col min="10497" max="10497" width="6.42578125" style="71" customWidth="1"/>
    <col min="10498" max="10498" width="13.7109375" style="71" customWidth="1"/>
    <col min="10499" max="10499" width="11.5703125" style="71" customWidth="1"/>
    <col min="10500" max="10500" width="9.140625" style="71"/>
    <col min="10501" max="10501" width="7.140625" style="71" customWidth="1"/>
    <col min="10502" max="10502" width="13.7109375" style="71" customWidth="1"/>
    <col min="10503" max="10503" width="10" style="71" customWidth="1"/>
    <col min="10504" max="10504" width="13.5703125" style="71" customWidth="1"/>
    <col min="10505" max="10752" width="9.140625" style="71"/>
    <col min="10753" max="10753" width="6.42578125" style="71" customWidth="1"/>
    <col min="10754" max="10754" width="13.7109375" style="71" customWidth="1"/>
    <col min="10755" max="10755" width="11.5703125" style="71" customWidth="1"/>
    <col min="10756" max="10756" width="9.140625" style="71"/>
    <col min="10757" max="10757" width="7.140625" style="71" customWidth="1"/>
    <col min="10758" max="10758" width="13.7109375" style="71" customWidth="1"/>
    <col min="10759" max="10759" width="10" style="71" customWidth="1"/>
    <col min="10760" max="10760" width="13.5703125" style="71" customWidth="1"/>
    <col min="10761" max="11008" width="9.140625" style="71"/>
    <col min="11009" max="11009" width="6.42578125" style="71" customWidth="1"/>
    <col min="11010" max="11010" width="13.7109375" style="71" customWidth="1"/>
    <col min="11011" max="11011" width="11.5703125" style="71" customWidth="1"/>
    <col min="11012" max="11012" width="9.140625" style="71"/>
    <col min="11013" max="11013" width="7.140625" style="71" customWidth="1"/>
    <col min="11014" max="11014" width="13.7109375" style="71" customWidth="1"/>
    <col min="11015" max="11015" width="10" style="71" customWidth="1"/>
    <col min="11016" max="11016" width="13.5703125" style="71" customWidth="1"/>
    <col min="11017" max="11264" width="9.140625" style="71"/>
    <col min="11265" max="11265" width="6.42578125" style="71" customWidth="1"/>
    <col min="11266" max="11266" width="13.7109375" style="71" customWidth="1"/>
    <col min="11267" max="11267" width="11.5703125" style="71" customWidth="1"/>
    <col min="11268" max="11268" width="9.140625" style="71"/>
    <col min="11269" max="11269" width="7.140625" style="71" customWidth="1"/>
    <col min="11270" max="11270" width="13.7109375" style="71" customWidth="1"/>
    <col min="11271" max="11271" width="10" style="71" customWidth="1"/>
    <col min="11272" max="11272" width="13.5703125" style="71" customWidth="1"/>
    <col min="11273" max="11520" width="9.140625" style="71"/>
    <col min="11521" max="11521" width="6.42578125" style="71" customWidth="1"/>
    <col min="11522" max="11522" width="13.7109375" style="71" customWidth="1"/>
    <col min="11523" max="11523" width="11.5703125" style="71" customWidth="1"/>
    <col min="11524" max="11524" width="9.140625" style="71"/>
    <col min="11525" max="11525" width="7.140625" style="71" customWidth="1"/>
    <col min="11526" max="11526" width="13.7109375" style="71" customWidth="1"/>
    <col min="11527" max="11527" width="10" style="71" customWidth="1"/>
    <col min="11528" max="11528" width="13.5703125" style="71" customWidth="1"/>
    <col min="11529" max="11776" width="9.140625" style="71"/>
    <col min="11777" max="11777" width="6.42578125" style="71" customWidth="1"/>
    <col min="11778" max="11778" width="13.7109375" style="71" customWidth="1"/>
    <col min="11779" max="11779" width="11.5703125" style="71" customWidth="1"/>
    <col min="11780" max="11780" width="9.140625" style="71"/>
    <col min="11781" max="11781" width="7.140625" style="71" customWidth="1"/>
    <col min="11782" max="11782" width="13.7109375" style="71" customWidth="1"/>
    <col min="11783" max="11783" width="10" style="71" customWidth="1"/>
    <col min="11784" max="11784" width="13.5703125" style="71" customWidth="1"/>
    <col min="11785" max="12032" width="9.140625" style="71"/>
    <col min="12033" max="12033" width="6.42578125" style="71" customWidth="1"/>
    <col min="12034" max="12034" width="13.7109375" style="71" customWidth="1"/>
    <col min="12035" max="12035" width="11.5703125" style="71" customWidth="1"/>
    <col min="12036" max="12036" width="9.140625" style="71"/>
    <col min="12037" max="12037" width="7.140625" style="71" customWidth="1"/>
    <col min="12038" max="12038" width="13.7109375" style="71" customWidth="1"/>
    <col min="12039" max="12039" width="10" style="71" customWidth="1"/>
    <col min="12040" max="12040" width="13.5703125" style="71" customWidth="1"/>
    <col min="12041" max="12288" width="9.140625" style="71"/>
    <col min="12289" max="12289" width="6.42578125" style="71" customWidth="1"/>
    <col min="12290" max="12290" width="13.7109375" style="71" customWidth="1"/>
    <col min="12291" max="12291" width="11.5703125" style="71" customWidth="1"/>
    <col min="12292" max="12292" width="9.140625" style="71"/>
    <col min="12293" max="12293" width="7.140625" style="71" customWidth="1"/>
    <col min="12294" max="12294" width="13.7109375" style="71" customWidth="1"/>
    <col min="12295" max="12295" width="10" style="71" customWidth="1"/>
    <col min="12296" max="12296" width="13.5703125" style="71" customWidth="1"/>
    <col min="12297" max="12544" width="9.140625" style="71"/>
    <col min="12545" max="12545" width="6.42578125" style="71" customWidth="1"/>
    <col min="12546" max="12546" width="13.7109375" style="71" customWidth="1"/>
    <col min="12547" max="12547" width="11.5703125" style="71" customWidth="1"/>
    <col min="12548" max="12548" width="9.140625" style="71"/>
    <col min="12549" max="12549" width="7.140625" style="71" customWidth="1"/>
    <col min="12550" max="12550" width="13.7109375" style="71" customWidth="1"/>
    <col min="12551" max="12551" width="10" style="71" customWidth="1"/>
    <col min="12552" max="12552" width="13.5703125" style="71" customWidth="1"/>
    <col min="12553" max="12800" width="9.140625" style="71"/>
    <col min="12801" max="12801" width="6.42578125" style="71" customWidth="1"/>
    <col min="12802" max="12802" width="13.7109375" style="71" customWidth="1"/>
    <col min="12803" max="12803" width="11.5703125" style="71" customWidth="1"/>
    <col min="12804" max="12804" width="9.140625" style="71"/>
    <col min="12805" max="12805" width="7.140625" style="71" customWidth="1"/>
    <col min="12806" max="12806" width="13.7109375" style="71" customWidth="1"/>
    <col min="12807" max="12807" width="10" style="71" customWidth="1"/>
    <col min="12808" max="12808" width="13.5703125" style="71" customWidth="1"/>
    <col min="12809" max="13056" width="9.140625" style="71"/>
    <col min="13057" max="13057" width="6.42578125" style="71" customWidth="1"/>
    <col min="13058" max="13058" width="13.7109375" style="71" customWidth="1"/>
    <col min="13059" max="13059" width="11.5703125" style="71" customWidth="1"/>
    <col min="13060" max="13060" width="9.140625" style="71"/>
    <col min="13061" max="13061" width="7.140625" style="71" customWidth="1"/>
    <col min="13062" max="13062" width="13.7109375" style="71" customWidth="1"/>
    <col min="13063" max="13063" width="10" style="71" customWidth="1"/>
    <col min="13064" max="13064" width="13.5703125" style="71" customWidth="1"/>
    <col min="13065" max="13312" width="9.140625" style="71"/>
    <col min="13313" max="13313" width="6.42578125" style="71" customWidth="1"/>
    <col min="13314" max="13314" width="13.7109375" style="71" customWidth="1"/>
    <col min="13315" max="13315" width="11.5703125" style="71" customWidth="1"/>
    <col min="13316" max="13316" width="9.140625" style="71"/>
    <col min="13317" max="13317" width="7.140625" style="71" customWidth="1"/>
    <col min="13318" max="13318" width="13.7109375" style="71" customWidth="1"/>
    <col min="13319" max="13319" width="10" style="71" customWidth="1"/>
    <col min="13320" max="13320" width="13.5703125" style="71" customWidth="1"/>
    <col min="13321" max="13568" width="9.140625" style="71"/>
    <col min="13569" max="13569" width="6.42578125" style="71" customWidth="1"/>
    <col min="13570" max="13570" width="13.7109375" style="71" customWidth="1"/>
    <col min="13571" max="13571" width="11.5703125" style="71" customWidth="1"/>
    <col min="13572" max="13572" width="9.140625" style="71"/>
    <col min="13573" max="13573" width="7.140625" style="71" customWidth="1"/>
    <col min="13574" max="13574" width="13.7109375" style="71" customWidth="1"/>
    <col min="13575" max="13575" width="10" style="71" customWidth="1"/>
    <col min="13576" max="13576" width="13.5703125" style="71" customWidth="1"/>
    <col min="13577" max="13824" width="9.140625" style="71"/>
    <col min="13825" max="13825" width="6.42578125" style="71" customWidth="1"/>
    <col min="13826" max="13826" width="13.7109375" style="71" customWidth="1"/>
    <col min="13827" max="13827" width="11.5703125" style="71" customWidth="1"/>
    <col min="13828" max="13828" width="9.140625" style="71"/>
    <col min="13829" max="13829" width="7.140625" style="71" customWidth="1"/>
    <col min="13830" max="13830" width="13.7109375" style="71" customWidth="1"/>
    <col min="13831" max="13831" width="10" style="71" customWidth="1"/>
    <col min="13832" max="13832" width="13.5703125" style="71" customWidth="1"/>
    <col min="13833" max="14080" width="9.140625" style="71"/>
    <col min="14081" max="14081" width="6.42578125" style="71" customWidth="1"/>
    <col min="14082" max="14082" width="13.7109375" style="71" customWidth="1"/>
    <col min="14083" max="14083" width="11.5703125" style="71" customWidth="1"/>
    <col min="14084" max="14084" width="9.140625" style="71"/>
    <col min="14085" max="14085" width="7.140625" style="71" customWidth="1"/>
    <col min="14086" max="14086" width="13.7109375" style="71" customWidth="1"/>
    <col min="14087" max="14087" width="10" style="71" customWidth="1"/>
    <col min="14088" max="14088" width="13.5703125" style="71" customWidth="1"/>
    <col min="14089" max="14336" width="9.140625" style="71"/>
    <col min="14337" max="14337" width="6.42578125" style="71" customWidth="1"/>
    <col min="14338" max="14338" width="13.7109375" style="71" customWidth="1"/>
    <col min="14339" max="14339" width="11.5703125" style="71" customWidth="1"/>
    <col min="14340" max="14340" width="9.140625" style="71"/>
    <col min="14341" max="14341" width="7.140625" style="71" customWidth="1"/>
    <col min="14342" max="14342" width="13.7109375" style="71" customWidth="1"/>
    <col min="14343" max="14343" width="10" style="71" customWidth="1"/>
    <col min="14344" max="14344" width="13.5703125" style="71" customWidth="1"/>
    <col min="14345" max="14592" width="9.140625" style="71"/>
    <col min="14593" max="14593" width="6.42578125" style="71" customWidth="1"/>
    <col min="14594" max="14594" width="13.7109375" style="71" customWidth="1"/>
    <col min="14595" max="14595" width="11.5703125" style="71" customWidth="1"/>
    <col min="14596" max="14596" width="9.140625" style="71"/>
    <col min="14597" max="14597" width="7.140625" style="71" customWidth="1"/>
    <col min="14598" max="14598" width="13.7109375" style="71" customWidth="1"/>
    <col min="14599" max="14599" width="10" style="71" customWidth="1"/>
    <col min="14600" max="14600" width="13.5703125" style="71" customWidth="1"/>
    <col min="14601" max="14848" width="9.140625" style="71"/>
    <col min="14849" max="14849" width="6.42578125" style="71" customWidth="1"/>
    <col min="14850" max="14850" width="13.7109375" style="71" customWidth="1"/>
    <col min="14851" max="14851" width="11.5703125" style="71" customWidth="1"/>
    <col min="14852" max="14852" width="9.140625" style="71"/>
    <col min="14853" max="14853" width="7.140625" style="71" customWidth="1"/>
    <col min="14854" max="14854" width="13.7109375" style="71" customWidth="1"/>
    <col min="14855" max="14855" width="10" style="71" customWidth="1"/>
    <col min="14856" max="14856" width="13.5703125" style="71" customWidth="1"/>
    <col min="14857" max="15104" width="9.140625" style="71"/>
    <col min="15105" max="15105" width="6.42578125" style="71" customWidth="1"/>
    <col min="15106" max="15106" width="13.7109375" style="71" customWidth="1"/>
    <col min="15107" max="15107" width="11.5703125" style="71" customWidth="1"/>
    <col min="15108" max="15108" width="9.140625" style="71"/>
    <col min="15109" max="15109" width="7.140625" style="71" customWidth="1"/>
    <col min="15110" max="15110" width="13.7109375" style="71" customWidth="1"/>
    <col min="15111" max="15111" width="10" style="71" customWidth="1"/>
    <col min="15112" max="15112" width="13.5703125" style="71" customWidth="1"/>
    <col min="15113" max="15360" width="9.140625" style="71"/>
    <col min="15361" max="15361" width="6.42578125" style="71" customWidth="1"/>
    <col min="15362" max="15362" width="13.7109375" style="71" customWidth="1"/>
    <col min="15363" max="15363" width="11.5703125" style="71" customWidth="1"/>
    <col min="15364" max="15364" width="9.140625" style="71"/>
    <col min="15365" max="15365" width="7.140625" style="71" customWidth="1"/>
    <col min="15366" max="15366" width="13.7109375" style="71" customWidth="1"/>
    <col min="15367" max="15367" width="10" style="71" customWidth="1"/>
    <col min="15368" max="15368" width="13.5703125" style="71" customWidth="1"/>
    <col min="15369" max="15616" width="9.140625" style="71"/>
    <col min="15617" max="15617" width="6.42578125" style="71" customWidth="1"/>
    <col min="15618" max="15618" width="13.7109375" style="71" customWidth="1"/>
    <col min="15619" max="15619" width="11.5703125" style="71" customWidth="1"/>
    <col min="15620" max="15620" width="9.140625" style="71"/>
    <col min="15621" max="15621" width="7.140625" style="71" customWidth="1"/>
    <col min="15622" max="15622" width="13.7109375" style="71" customWidth="1"/>
    <col min="15623" max="15623" width="10" style="71" customWidth="1"/>
    <col min="15624" max="15624" width="13.5703125" style="71" customWidth="1"/>
    <col min="15625" max="15872" width="9.140625" style="71"/>
    <col min="15873" max="15873" width="6.42578125" style="71" customWidth="1"/>
    <col min="15874" max="15874" width="13.7109375" style="71" customWidth="1"/>
    <col min="15875" max="15875" width="11.5703125" style="71" customWidth="1"/>
    <col min="15876" max="15876" width="9.140625" style="71"/>
    <col min="15877" max="15877" width="7.140625" style="71" customWidth="1"/>
    <col min="15878" max="15878" width="13.7109375" style="71" customWidth="1"/>
    <col min="15879" max="15879" width="10" style="71" customWidth="1"/>
    <col min="15880" max="15880" width="13.5703125" style="71" customWidth="1"/>
    <col min="15881" max="16128" width="9.140625" style="71"/>
    <col min="16129" max="16129" width="6.42578125" style="71" customWidth="1"/>
    <col min="16130" max="16130" width="13.7109375" style="71" customWidth="1"/>
    <col min="16131" max="16131" width="11.5703125" style="71" customWidth="1"/>
    <col min="16132" max="16132" width="9.140625" style="71"/>
    <col min="16133" max="16133" width="7.140625" style="71" customWidth="1"/>
    <col min="16134" max="16134" width="13.7109375" style="71" customWidth="1"/>
    <col min="16135" max="16135" width="10" style="71" customWidth="1"/>
    <col min="16136" max="16136" width="13.5703125" style="71" customWidth="1"/>
    <col min="16137" max="16384" width="9.140625" style="71"/>
  </cols>
  <sheetData>
    <row r="2" spans="1:9">
      <c r="A2" s="554" t="s">
        <v>340</v>
      </c>
      <c r="B2" s="554"/>
      <c r="C2" s="554"/>
      <c r="D2" s="554"/>
      <c r="E2" s="554"/>
      <c r="F2" s="554"/>
      <c r="G2" s="554"/>
      <c r="H2" s="554"/>
    </row>
    <row r="3" spans="1:9">
      <c r="A3" s="555" t="s">
        <v>200</v>
      </c>
      <c r="B3" s="555"/>
      <c r="C3" s="555"/>
      <c r="D3" s="555"/>
      <c r="E3" s="555"/>
      <c r="F3" s="555"/>
      <c r="G3" s="555"/>
      <c r="H3" s="555"/>
    </row>
    <row r="6" spans="1:9">
      <c r="A6" s="556" t="s">
        <v>382</v>
      </c>
      <c r="B6" s="556"/>
      <c r="C6" s="556"/>
      <c r="D6" s="556"/>
      <c r="E6" s="556"/>
      <c r="F6" s="556"/>
      <c r="G6" s="556"/>
      <c r="H6" s="556"/>
    </row>
    <row r="9" spans="1:9" ht="15" customHeight="1">
      <c r="A9" s="557" t="s">
        <v>270</v>
      </c>
      <c r="B9" s="557"/>
      <c r="C9" s="557"/>
      <c r="D9" s="557"/>
      <c r="E9" s="557"/>
      <c r="F9" s="557"/>
      <c r="G9" s="557"/>
      <c r="H9" s="557"/>
      <c r="I9" s="71"/>
    </row>
    <row r="10" spans="1:9">
      <c r="D10" s="321"/>
    </row>
    <row r="11" spans="1:9">
      <c r="C11" s="556" t="s">
        <v>416</v>
      </c>
      <c r="D11" s="556"/>
      <c r="E11" s="556"/>
      <c r="F11" s="556"/>
    </row>
    <row r="12" spans="1:9">
      <c r="B12" s="558" t="s">
        <v>275</v>
      </c>
      <c r="C12" s="558"/>
      <c r="D12" s="558"/>
      <c r="E12" s="558"/>
      <c r="F12" s="558"/>
      <c r="G12" s="558"/>
    </row>
    <row r="14" spans="1:9" ht="15" customHeight="1">
      <c r="A14" s="548" t="s">
        <v>276</v>
      </c>
      <c r="B14" s="548"/>
      <c r="C14" s="96" t="s">
        <v>417</v>
      </c>
      <c r="D14" s="97"/>
      <c r="E14" s="97"/>
      <c r="F14" s="97"/>
      <c r="G14" s="97"/>
      <c r="H14" s="97"/>
      <c r="I14" s="71"/>
    </row>
    <row r="15" spans="1:9">
      <c r="A15" s="559" t="s">
        <v>313</v>
      </c>
      <c r="B15" s="559"/>
      <c r="C15" s="559"/>
      <c r="D15" s="559"/>
      <c r="E15" s="559"/>
      <c r="F15" s="559"/>
      <c r="G15" s="559"/>
      <c r="H15" s="559"/>
    </row>
    <row r="16" spans="1:9" ht="27.95" customHeight="1">
      <c r="A16" s="98" t="s">
        <v>277</v>
      </c>
      <c r="B16" s="98" t="s">
        <v>278</v>
      </c>
      <c r="C16" s="560" t="s">
        <v>264</v>
      </c>
      <c r="D16" s="561"/>
      <c r="E16" s="562"/>
      <c r="F16" s="98" t="s">
        <v>265</v>
      </c>
      <c r="G16" s="99" t="s">
        <v>266</v>
      </c>
      <c r="H16" s="99" t="s">
        <v>267</v>
      </c>
      <c r="I16" s="71"/>
    </row>
    <row r="17" spans="1:8">
      <c r="A17" s="100">
        <v>1</v>
      </c>
      <c r="B17" s="319" t="s">
        <v>197</v>
      </c>
      <c r="C17" s="552" t="s">
        <v>269</v>
      </c>
      <c r="D17" s="552"/>
      <c r="E17" s="552"/>
      <c r="F17" s="316" t="s">
        <v>261</v>
      </c>
      <c r="G17" s="317" t="s">
        <v>261</v>
      </c>
      <c r="H17" s="318">
        <v>45668.41</v>
      </c>
    </row>
    <row r="18" spans="1:8">
      <c r="A18" s="100">
        <v>2</v>
      </c>
      <c r="B18" s="319" t="s">
        <v>197</v>
      </c>
      <c r="C18" s="552" t="s">
        <v>339</v>
      </c>
      <c r="D18" s="552"/>
      <c r="E18" s="552"/>
      <c r="F18" s="316" t="s">
        <v>261</v>
      </c>
      <c r="G18" s="317" t="s">
        <v>261</v>
      </c>
      <c r="H18" s="318">
        <v>5106.6899999999996</v>
      </c>
    </row>
    <row r="19" spans="1:8">
      <c r="A19" s="100">
        <v>3</v>
      </c>
      <c r="B19" s="319" t="s">
        <v>197</v>
      </c>
      <c r="C19" s="552" t="s">
        <v>314</v>
      </c>
      <c r="D19" s="552"/>
      <c r="E19" s="552"/>
      <c r="F19" s="316" t="s">
        <v>261</v>
      </c>
      <c r="G19" s="317" t="s">
        <v>261</v>
      </c>
      <c r="H19" s="318">
        <v>45069.599999999999</v>
      </c>
    </row>
    <row r="20" spans="1:8">
      <c r="A20" s="100">
        <v>4</v>
      </c>
      <c r="B20" s="319" t="s">
        <v>197</v>
      </c>
      <c r="C20" s="552" t="s">
        <v>271</v>
      </c>
      <c r="D20" s="552"/>
      <c r="E20" s="552"/>
      <c r="F20" s="316" t="s">
        <v>261</v>
      </c>
      <c r="G20" s="317" t="s">
        <v>261</v>
      </c>
      <c r="H20" s="318">
        <v>675.05</v>
      </c>
    </row>
    <row r="21" spans="1:8">
      <c r="A21" s="100"/>
      <c r="B21" s="319"/>
      <c r="C21" s="551" t="s">
        <v>260</v>
      </c>
      <c r="D21" s="551"/>
      <c r="E21" s="551"/>
      <c r="F21" s="101" t="s">
        <v>261</v>
      </c>
      <c r="G21" s="102" t="s">
        <v>261</v>
      </c>
      <c r="H21" s="103">
        <f>0+H17+H18+H19</f>
        <v>95844.700000000012</v>
      </c>
    </row>
    <row r="22" spans="1:8">
      <c r="A22" s="100">
        <v>5</v>
      </c>
      <c r="B22" s="319" t="s">
        <v>195</v>
      </c>
      <c r="C22" s="552" t="s">
        <v>268</v>
      </c>
      <c r="D22" s="552"/>
      <c r="E22" s="552"/>
      <c r="F22" s="316" t="s">
        <v>261</v>
      </c>
      <c r="G22" s="317" t="s">
        <v>261</v>
      </c>
      <c r="H22" s="318">
        <v>41.03</v>
      </c>
    </row>
    <row r="23" spans="1:8">
      <c r="A23" s="100">
        <v>6</v>
      </c>
      <c r="B23" s="319" t="s">
        <v>195</v>
      </c>
      <c r="C23" s="552" t="s">
        <v>269</v>
      </c>
      <c r="D23" s="552"/>
      <c r="E23" s="552"/>
      <c r="F23" s="316" t="s">
        <v>261</v>
      </c>
      <c r="G23" s="317" t="s">
        <v>261</v>
      </c>
      <c r="H23" s="318">
        <v>72545.03</v>
      </c>
    </row>
    <row r="24" spans="1:8">
      <c r="A24" s="100">
        <v>7</v>
      </c>
      <c r="B24" s="319" t="s">
        <v>195</v>
      </c>
      <c r="C24" s="552" t="s">
        <v>314</v>
      </c>
      <c r="D24" s="552"/>
      <c r="E24" s="552"/>
      <c r="F24" s="316" t="s">
        <v>261</v>
      </c>
      <c r="G24" s="317" t="s">
        <v>261</v>
      </c>
      <c r="H24" s="318">
        <v>62565.74</v>
      </c>
    </row>
    <row r="25" spans="1:8">
      <c r="A25" s="100">
        <v>8</v>
      </c>
      <c r="B25" s="319" t="s">
        <v>195</v>
      </c>
      <c r="C25" s="552" t="s">
        <v>271</v>
      </c>
      <c r="D25" s="552"/>
      <c r="E25" s="552"/>
      <c r="F25" s="316" t="s">
        <v>261</v>
      </c>
      <c r="G25" s="317" t="s">
        <v>261</v>
      </c>
      <c r="H25" s="318">
        <v>958.55</v>
      </c>
    </row>
    <row r="26" spans="1:8">
      <c r="A26" s="100"/>
      <c r="B26" s="319"/>
      <c r="C26" s="551" t="s">
        <v>260</v>
      </c>
      <c r="D26" s="551"/>
      <c r="E26" s="551"/>
      <c r="F26" s="101" t="s">
        <v>261</v>
      </c>
      <c r="G26" s="102" t="s">
        <v>261</v>
      </c>
      <c r="H26" s="103">
        <f>0+H22+H23+H24</f>
        <v>135151.79999999999</v>
      </c>
    </row>
    <row r="27" spans="1:8">
      <c r="C27" s="553"/>
      <c r="D27" s="553"/>
      <c r="E27" s="553"/>
    </row>
    <row r="29" spans="1:8">
      <c r="A29" s="548" t="s">
        <v>406</v>
      </c>
      <c r="B29" s="548"/>
      <c r="C29" s="548"/>
      <c r="D29" s="548"/>
      <c r="E29" s="549" t="s">
        <v>407</v>
      </c>
      <c r="F29" s="549"/>
      <c r="G29" s="549"/>
      <c r="H29" s="549"/>
    </row>
    <row r="30" spans="1:8">
      <c r="E30" s="550" t="s">
        <v>279</v>
      </c>
      <c r="F30" s="550"/>
      <c r="G30" s="550"/>
      <c r="H30" s="550"/>
    </row>
    <row r="31" spans="1:8" ht="34.5" customHeight="1"/>
    <row r="32" spans="1:8" ht="18.75" customHeight="1"/>
    <row r="33" spans="1:8" ht="34.5" customHeight="1">
      <c r="A33" s="548" t="s">
        <v>396</v>
      </c>
      <c r="B33" s="548"/>
      <c r="C33" s="548"/>
      <c r="D33" s="548"/>
      <c r="E33" s="549" t="s">
        <v>356</v>
      </c>
      <c r="F33" s="549"/>
      <c r="G33" s="549"/>
      <c r="H33" s="549"/>
    </row>
    <row r="34" spans="1:8" ht="13.5" customHeight="1">
      <c r="E34" s="550" t="s">
        <v>279</v>
      </c>
      <c r="F34" s="550"/>
      <c r="G34" s="550"/>
      <c r="H34" s="550"/>
    </row>
    <row r="35" spans="1:8" ht="19.5" customHeight="1"/>
  </sheetData>
  <mergeCells count="26">
    <mergeCell ref="C18:E18"/>
    <mergeCell ref="C19:E19"/>
    <mergeCell ref="C20:E20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A33:D33"/>
    <mergeCell ref="E33:H33"/>
    <mergeCell ref="E34:H34"/>
    <mergeCell ref="C21:E21"/>
    <mergeCell ref="C22:E22"/>
    <mergeCell ref="C23:E23"/>
    <mergeCell ref="C24:E24"/>
    <mergeCell ref="C25:E25"/>
    <mergeCell ref="C26:E26"/>
    <mergeCell ref="C27:E27"/>
    <mergeCell ref="A29:D29"/>
    <mergeCell ref="E29:H29"/>
    <mergeCell ref="E30:H3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4D56-0727-4970-9852-EADC9EB1A6D6}">
  <dimension ref="A2:I34"/>
  <sheetViews>
    <sheetView topLeftCell="A4" workbookViewId="0">
      <selection activeCell="J27" sqref="J27"/>
    </sheetView>
  </sheetViews>
  <sheetFormatPr defaultRowHeight="15"/>
  <cols>
    <col min="1" max="1" width="6.42578125" style="320" customWidth="1"/>
    <col min="2" max="2" width="13.7109375" style="320" customWidth="1"/>
    <col min="3" max="3" width="11.5703125" style="320" customWidth="1"/>
    <col min="4" max="4" width="9.140625" style="320"/>
    <col min="5" max="5" width="7.140625" style="320" customWidth="1"/>
    <col min="6" max="6" width="13.7109375" style="320" customWidth="1"/>
    <col min="7" max="7" width="10" style="320" customWidth="1"/>
    <col min="8" max="8" width="13.5703125" style="320" customWidth="1"/>
    <col min="9" max="9" width="9.140625" style="320"/>
    <col min="10" max="256" width="9.140625" style="71"/>
    <col min="257" max="257" width="6.42578125" style="71" customWidth="1"/>
    <col min="258" max="258" width="13.7109375" style="71" customWidth="1"/>
    <col min="259" max="259" width="11.5703125" style="71" customWidth="1"/>
    <col min="260" max="260" width="9.140625" style="71"/>
    <col min="261" max="261" width="7.140625" style="71" customWidth="1"/>
    <col min="262" max="262" width="13.7109375" style="71" customWidth="1"/>
    <col min="263" max="263" width="10" style="71" customWidth="1"/>
    <col min="264" max="264" width="13.5703125" style="71" customWidth="1"/>
    <col min="265" max="512" width="9.140625" style="71"/>
    <col min="513" max="513" width="6.42578125" style="71" customWidth="1"/>
    <col min="514" max="514" width="13.7109375" style="71" customWidth="1"/>
    <col min="515" max="515" width="11.5703125" style="71" customWidth="1"/>
    <col min="516" max="516" width="9.140625" style="71"/>
    <col min="517" max="517" width="7.140625" style="71" customWidth="1"/>
    <col min="518" max="518" width="13.7109375" style="71" customWidth="1"/>
    <col min="519" max="519" width="10" style="71" customWidth="1"/>
    <col min="520" max="520" width="13.5703125" style="71" customWidth="1"/>
    <col min="521" max="768" width="9.140625" style="71"/>
    <col min="769" max="769" width="6.42578125" style="71" customWidth="1"/>
    <col min="770" max="770" width="13.7109375" style="71" customWidth="1"/>
    <col min="771" max="771" width="11.5703125" style="71" customWidth="1"/>
    <col min="772" max="772" width="9.140625" style="71"/>
    <col min="773" max="773" width="7.140625" style="71" customWidth="1"/>
    <col min="774" max="774" width="13.7109375" style="71" customWidth="1"/>
    <col min="775" max="775" width="10" style="71" customWidth="1"/>
    <col min="776" max="776" width="13.5703125" style="71" customWidth="1"/>
    <col min="777" max="1024" width="9.140625" style="71"/>
    <col min="1025" max="1025" width="6.42578125" style="71" customWidth="1"/>
    <col min="1026" max="1026" width="13.7109375" style="71" customWidth="1"/>
    <col min="1027" max="1027" width="11.5703125" style="71" customWidth="1"/>
    <col min="1028" max="1028" width="9.140625" style="71"/>
    <col min="1029" max="1029" width="7.140625" style="71" customWidth="1"/>
    <col min="1030" max="1030" width="13.7109375" style="71" customWidth="1"/>
    <col min="1031" max="1031" width="10" style="71" customWidth="1"/>
    <col min="1032" max="1032" width="13.5703125" style="71" customWidth="1"/>
    <col min="1033" max="1280" width="9.140625" style="71"/>
    <col min="1281" max="1281" width="6.42578125" style="71" customWidth="1"/>
    <col min="1282" max="1282" width="13.7109375" style="71" customWidth="1"/>
    <col min="1283" max="1283" width="11.5703125" style="71" customWidth="1"/>
    <col min="1284" max="1284" width="9.140625" style="71"/>
    <col min="1285" max="1285" width="7.140625" style="71" customWidth="1"/>
    <col min="1286" max="1286" width="13.7109375" style="71" customWidth="1"/>
    <col min="1287" max="1287" width="10" style="71" customWidth="1"/>
    <col min="1288" max="1288" width="13.5703125" style="71" customWidth="1"/>
    <col min="1289" max="1536" width="9.140625" style="71"/>
    <col min="1537" max="1537" width="6.42578125" style="71" customWidth="1"/>
    <col min="1538" max="1538" width="13.7109375" style="71" customWidth="1"/>
    <col min="1539" max="1539" width="11.5703125" style="71" customWidth="1"/>
    <col min="1540" max="1540" width="9.140625" style="71"/>
    <col min="1541" max="1541" width="7.140625" style="71" customWidth="1"/>
    <col min="1542" max="1542" width="13.7109375" style="71" customWidth="1"/>
    <col min="1543" max="1543" width="10" style="71" customWidth="1"/>
    <col min="1544" max="1544" width="13.5703125" style="71" customWidth="1"/>
    <col min="1545" max="1792" width="9.140625" style="71"/>
    <col min="1793" max="1793" width="6.42578125" style="71" customWidth="1"/>
    <col min="1794" max="1794" width="13.7109375" style="71" customWidth="1"/>
    <col min="1795" max="1795" width="11.5703125" style="71" customWidth="1"/>
    <col min="1796" max="1796" width="9.140625" style="71"/>
    <col min="1797" max="1797" width="7.140625" style="71" customWidth="1"/>
    <col min="1798" max="1798" width="13.7109375" style="71" customWidth="1"/>
    <col min="1799" max="1799" width="10" style="71" customWidth="1"/>
    <col min="1800" max="1800" width="13.5703125" style="71" customWidth="1"/>
    <col min="1801" max="2048" width="9.140625" style="71"/>
    <col min="2049" max="2049" width="6.42578125" style="71" customWidth="1"/>
    <col min="2050" max="2050" width="13.7109375" style="71" customWidth="1"/>
    <col min="2051" max="2051" width="11.5703125" style="71" customWidth="1"/>
    <col min="2052" max="2052" width="9.140625" style="71"/>
    <col min="2053" max="2053" width="7.140625" style="71" customWidth="1"/>
    <col min="2054" max="2054" width="13.7109375" style="71" customWidth="1"/>
    <col min="2055" max="2055" width="10" style="71" customWidth="1"/>
    <col min="2056" max="2056" width="13.5703125" style="71" customWidth="1"/>
    <col min="2057" max="2304" width="9.140625" style="71"/>
    <col min="2305" max="2305" width="6.42578125" style="71" customWidth="1"/>
    <col min="2306" max="2306" width="13.7109375" style="71" customWidth="1"/>
    <col min="2307" max="2307" width="11.5703125" style="71" customWidth="1"/>
    <col min="2308" max="2308" width="9.140625" style="71"/>
    <col min="2309" max="2309" width="7.140625" style="71" customWidth="1"/>
    <col min="2310" max="2310" width="13.7109375" style="71" customWidth="1"/>
    <col min="2311" max="2311" width="10" style="71" customWidth="1"/>
    <col min="2312" max="2312" width="13.5703125" style="71" customWidth="1"/>
    <col min="2313" max="2560" width="9.140625" style="71"/>
    <col min="2561" max="2561" width="6.42578125" style="71" customWidth="1"/>
    <col min="2562" max="2562" width="13.7109375" style="71" customWidth="1"/>
    <col min="2563" max="2563" width="11.5703125" style="71" customWidth="1"/>
    <col min="2564" max="2564" width="9.140625" style="71"/>
    <col min="2565" max="2565" width="7.140625" style="71" customWidth="1"/>
    <col min="2566" max="2566" width="13.7109375" style="71" customWidth="1"/>
    <col min="2567" max="2567" width="10" style="71" customWidth="1"/>
    <col min="2568" max="2568" width="13.5703125" style="71" customWidth="1"/>
    <col min="2569" max="2816" width="9.140625" style="71"/>
    <col min="2817" max="2817" width="6.42578125" style="71" customWidth="1"/>
    <col min="2818" max="2818" width="13.7109375" style="71" customWidth="1"/>
    <col min="2819" max="2819" width="11.5703125" style="71" customWidth="1"/>
    <col min="2820" max="2820" width="9.140625" style="71"/>
    <col min="2821" max="2821" width="7.140625" style="71" customWidth="1"/>
    <col min="2822" max="2822" width="13.7109375" style="71" customWidth="1"/>
    <col min="2823" max="2823" width="10" style="71" customWidth="1"/>
    <col min="2824" max="2824" width="13.5703125" style="71" customWidth="1"/>
    <col min="2825" max="3072" width="9.140625" style="71"/>
    <col min="3073" max="3073" width="6.42578125" style="71" customWidth="1"/>
    <col min="3074" max="3074" width="13.7109375" style="71" customWidth="1"/>
    <col min="3075" max="3075" width="11.5703125" style="71" customWidth="1"/>
    <col min="3076" max="3076" width="9.140625" style="71"/>
    <col min="3077" max="3077" width="7.140625" style="71" customWidth="1"/>
    <col min="3078" max="3078" width="13.7109375" style="71" customWidth="1"/>
    <col min="3079" max="3079" width="10" style="71" customWidth="1"/>
    <col min="3080" max="3080" width="13.5703125" style="71" customWidth="1"/>
    <col min="3081" max="3328" width="9.140625" style="71"/>
    <col min="3329" max="3329" width="6.42578125" style="71" customWidth="1"/>
    <col min="3330" max="3330" width="13.7109375" style="71" customWidth="1"/>
    <col min="3331" max="3331" width="11.5703125" style="71" customWidth="1"/>
    <col min="3332" max="3332" width="9.140625" style="71"/>
    <col min="3333" max="3333" width="7.140625" style="71" customWidth="1"/>
    <col min="3334" max="3334" width="13.7109375" style="71" customWidth="1"/>
    <col min="3335" max="3335" width="10" style="71" customWidth="1"/>
    <col min="3336" max="3336" width="13.5703125" style="71" customWidth="1"/>
    <col min="3337" max="3584" width="9.140625" style="71"/>
    <col min="3585" max="3585" width="6.42578125" style="71" customWidth="1"/>
    <col min="3586" max="3586" width="13.7109375" style="71" customWidth="1"/>
    <col min="3587" max="3587" width="11.5703125" style="71" customWidth="1"/>
    <col min="3588" max="3588" width="9.140625" style="71"/>
    <col min="3589" max="3589" width="7.140625" style="71" customWidth="1"/>
    <col min="3590" max="3590" width="13.7109375" style="71" customWidth="1"/>
    <col min="3591" max="3591" width="10" style="71" customWidth="1"/>
    <col min="3592" max="3592" width="13.5703125" style="71" customWidth="1"/>
    <col min="3593" max="3840" width="9.140625" style="71"/>
    <col min="3841" max="3841" width="6.42578125" style="71" customWidth="1"/>
    <col min="3842" max="3842" width="13.7109375" style="71" customWidth="1"/>
    <col min="3843" max="3843" width="11.5703125" style="71" customWidth="1"/>
    <col min="3844" max="3844" width="9.140625" style="71"/>
    <col min="3845" max="3845" width="7.140625" style="71" customWidth="1"/>
    <col min="3846" max="3846" width="13.7109375" style="71" customWidth="1"/>
    <col min="3847" max="3847" width="10" style="71" customWidth="1"/>
    <col min="3848" max="3848" width="13.5703125" style="71" customWidth="1"/>
    <col min="3849" max="4096" width="9.140625" style="71"/>
    <col min="4097" max="4097" width="6.42578125" style="71" customWidth="1"/>
    <col min="4098" max="4098" width="13.7109375" style="71" customWidth="1"/>
    <col min="4099" max="4099" width="11.5703125" style="71" customWidth="1"/>
    <col min="4100" max="4100" width="9.140625" style="71"/>
    <col min="4101" max="4101" width="7.140625" style="71" customWidth="1"/>
    <col min="4102" max="4102" width="13.7109375" style="71" customWidth="1"/>
    <col min="4103" max="4103" width="10" style="71" customWidth="1"/>
    <col min="4104" max="4104" width="13.5703125" style="71" customWidth="1"/>
    <col min="4105" max="4352" width="9.140625" style="71"/>
    <col min="4353" max="4353" width="6.42578125" style="71" customWidth="1"/>
    <col min="4354" max="4354" width="13.7109375" style="71" customWidth="1"/>
    <col min="4355" max="4355" width="11.5703125" style="71" customWidth="1"/>
    <col min="4356" max="4356" width="9.140625" style="71"/>
    <col min="4357" max="4357" width="7.140625" style="71" customWidth="1"/>
    <col min="4358" max="4358" width="13.7109375" style="71" customWidth="1"/>
    <col min="4359" max="4359" width="10" style="71" customWidth="1"/>
    <col min="4360" max="4360" width="13.5703125" style="71" customWidth="1"/>
    <col min="4361" max="4608" width="9.140625" style="71"/>
    <col min="4609" max="4609" width="6.42578125" style="71" customWidth="1"/>
    <col min="4610" max="4610" width="13.7109375" style="71" customWidth="1"/>
    <col min="4611" max="4611" width="11.5703125" style="71" customWidth="1"/>
    <col min="4612" max="4612" width="9.140625" style="71"/>
    <col min="4613" max="4613" width="7.140625" style="71" customWidth="1"/>
    <col min="4614" max="4614" width="13.7109375" style="71" customWidth="1"/>
    <col min="4615" max="4615" width="10" style="71" customWidth="1"/>
    <col min="4616" max="4616" width="13.5703125" style="71" customWidth="1"/>
    <col min="4617" max="4864" width="9.140625" style="71"/>
    <col min="4865" max="4865" width="6.42578125" style="71" customWidth="1"/>
    <col min="4866" max="4866" width="13.7109375" style="71" customWidth="1"/>
    <col min="4867" max="4867" width="11.5703125" style="71" customWidth="1"/>
    <col min="4868" max="4868" width="9.140625" style="71"/>
    <col min="4869" max="4869" width="7.140625" style="71" customWidth="1"/>
    <col min="4870" max="4870" width="13.7109375" style="71" customWidth="1"/>
    <col min="4871" max="4871" width="10" style="71" customWidth="1"/>
    <col min="4872" max="4872" width="13.5703125" style="71" customWidth="1"/>
    <col min="4873" max="5120" width="9.140625" style="71"/>
    <col min="5121" max="5121" width="6.42578125" style="71" customWidth="1"/>
    <col min="5122" max="5122" width="13.7109375" style="71" customWidth="1"/>
    <col min="5123" max="5123" width="11.5703125" style="71" customWidth="1"/>
    <col min="5124" max="5124" width="9.140625" style="71"/>
    <col min="5125" max="5125" width="7.140625" style="71" customWidth="1"/>
    <col min="5126" max="5126" width="13.7109375" style="71" customWidth="1"/>
    <col min="5127" max="5127" width="10" style="71" customWidth="1"/>
    <col min="5128" max="5128" width="13.5703125" style="71" customWidth="1"/>
    <col min="5129" max="5376" width="9.140625" style="71"/>
    <col min="5377" max="5377" width="6.42578125" style="71" customWidth="1"/>
    <col min="5378" max="5378" width="13.7109375" style="71" customWidth="1"/>
    <col min="5379" max="5379" width="11.5703125" style="71" customWidth="1"/>
    <col min="5380" max="5380" width="9.140625" style="71"/>
    <col min="5381" max="5381" width="7.140625" style="71" customWidth="1"/>
    <col min="5382" max="5382" width="13.7109375" style="71" customWidth="1"/>
    <col min="5383" max="5383" width="10" style="71" customWidth="1"/>
    <col min="5384" max="5384" width="13.5703125" style="71" customWidth="1"/>
    <col min="5385" max="5632" width="9.140625" style="71"/>
    <col min="5633" max="5633" width="6.42578125" style="71" customWidth="1"/>
    <col min="5634" max="5634" width="13.7109375" style="71" customWidth="1"/>
    <col min="5635" max="5635" width="11.5703125" style="71" customWidth="1"/>
    <col min="5636" max="5636" width="9.140625" style="71"/>
    <col min="5637" max="5637" width="7.140625" style="71" customWidth="1"/>
    <col min="5638" max="5638" width="13.7109375" style="71" customWidth="1"/>
    <col min="5639" max="5639" width="10" style="71" customWidth="1"/>
    <col min="5640" max="5640" width="13.5703125" style="71" customWidth="1"/>
    <col min="5641" max="5888" width="9.140625" style="71"/>
    <col min="5889" max="5889" width="6.42578125" style="71" customWidth="1"/>
    <col min="5890" max="5890" width="13.7109375" style="71" customWidth="1"/>
    <col min="5891" max="5891" width="11.5703125" style="71" customWidth="1"/>
    <col min="5892" max="5892" width="9.140625" style="71"/>
    <col min="5893" max="5893" width="7.140625" style="71" customWidth="1"/>
    <col min="5894" max="5894" width="13.7109375" style="71" customWidth="1"/>
    <col min="5895" max="5895" width="10" style="71" customWidth="1"/>
    <col min="5896" max="5896" width="13.5703125" style="71" customWidth="1"/>
    <col min="5897" max="6144" width="9.140625" style="71"/>
    <col min="6145" max="6145" width="6.42578125" style="71" customWidth="1"/>
    <col min="6146" max="6146" width="13.7109375" style="71" customWidth="1"/>
    <col min="6147" max="6147" width="11.5703125" style="71" customWidth="1"/>
    <col min="6148" max="6148" width="9.140625" style="71"/>
    <col min="6149" max="6149" width="7.140625" style="71" customWidth="1"/>
    <col min="6150" max="6150" width="13.7109375" style="71" customWidth="1"/>
    <col min="6151" max="6151" width="10" style="71" customWidth="1"/>
    <col min="6152" max="6152" width="13.5703125" style="71" customWidth="1"/>
    <col min="6153" max="6400" width="9.140625" style="71"/>
    <col min="6401" max="6401" width="6.42578125" style="71" customWidth="1"/>
    <col min="6402" max="6402" width="13.7109375" style="71" customWidth="1"/>
    <col min="6403" max="6403" width="11.5703125" style="71" customWidth="1"/>
    <col min="6404" max="6404" width="9.140625" style="71"/>
    <col min="6405" max="6405" width="7.140625" style="71" customWidth="1"/>
    <col min="6406" max="6406" width="13.7109375" style="71" customWidth="1"/>
    <col min="6407" max="6407" width="10" style="71" customWidth="1"/>
    <col min="6408" max="6408" width="13.5703125" style="71" customWidth="1"/>
    <col min="6409" max="6656" width="9.140625" style="71"/>
    <col min="6657" max="6657" width="6.42578125" style="71" customWidth="1"/>
    <col min="6658" max="6658" width="13.7109375" style="71" customWidth="1"/>
    <col min="6659" max="6659" width="11.5703125" style="71" customWidth="1"/>
    <col min="6660" max="6660" width="9.140625" style="71"/>
    <col min="6661" max="6661" width="7.140625" style="71" customWidth="1"/>
    <col min="6662" max="6662" width="13.7109375" style="71" customWidth="1"/>
    <col min="6663" max="6663" width="10" style="71" customWidth="1"/>
    <col min="6664" max="6664" width="13.5703125" style="71" customWidth="1"/>
    <col min="6665" max="6912" width="9.140625" style="71"/>
    <col min="6913" max="6913" width="6.42578125" style="71" customWidth="1"/>
    <col min="6914" max="6914" width="13.7109375" style="71" customWidth="1"/>
    <col min="6915" max="6915" width="11.5703125" style="71" customWidth="1"/>
    <col min="6916" max="6916" width="9.140625" style="71"/>
    <col min="6917" max="6917" width="7.140625" style="71" customWidth="1"/>
    <col min="6918" max="6918" width="13.7109375" style="71" customWidth="1"/>
    <col min="6919" max="6919" width="10" style="71" customWidth="1"/>
    <col min="6920" max="6920" width="13.5703125" style="71" customWidth="1"/>
    <col min="6921" max="7168" width="9.140625" style="71"/>
    <col min="7169" max="7169" width="6.42578125" style="71" customWidth="1"/>
    <col min="7170" max="7170" width="13.7109375" style="71" customWidth="1"/>
    <col min="7171" max="7171" width="11.5703125" style="71" customWidth="1"/>
    <col min="7172" max="7172" width="9.140625" style="71"/>
    <col min="7173" max="7173" width="7.140625" style="71" customWidth="1"/>
    <col min="7174" max="7174" width="13.7109375" style="71" customWidth="1"/>
    <col min="7175" max="7175" width="10" style="71" customWidth="1"/>
    <col min="7176" max="7176" width="13.5703125" style="71" customWidth="1"/>
    <col min="7177" max="7424" width="9.140625" style="71"/>
    <col min="7425" max="7425" width="6.42578125" style="71" customWidth="1"/>
    <col min="7426" max="7426" width="13.7109375" style="71" customWidth="1"/>
    <col min="7427" max="7427" width="11.5703125" style="71" customWidth="1"/>
    <col min="7428" max="7428" width="9.140625" style="71"/>
    <col min="7429" max="7429" width="7.140625" style="71" customWidth="1"/>
    <col min="7430" max="7430" width="13.7109375" style="71" customWidth="1"/>
    <col min="7431" max="7431" width="10" style="71" customWidth="1"/>
    <col min="7432" max="7432" width="13.5703125" style="71" customWidth="1"/>
    <col min="7433" max="7680" width="9.140625" style="71"/>
    <col min="7681" max="7681" width="6.42578125" style="71" customWidth="1"/>
    <col min="7682" max="7682" width="13.7109375" style="71" customWidth="1"/>
    <col min="7683" max="7683" width="11.5703125" style="71" customWidth="1"/>
    <col min="7684" max="7684" width="9.140625" style="71"/>
    <col min="7685" max="7685" width="7.140625" style="71" customWidth="1"/>
    <col min="7686" max="7686" width="13.7109375" style="71" customWidth="1"/>
    <col min="7687" max="7687" width="10" style="71" customWidth="1"/>
    <col min="7688" max="7688" width="13.5703125" style="71" customWidth="1"/>
    <col min="7689" max="7936" width="9.140625" style="71"/>
    <col min="7937" max="7937" width="6.42578125" style="71" customWidth="1"/>
    <col min="7938" max="7938" width="13.7109375" style="71" customWidth="1"/>
    <col min="7939" max="7939" width="11.5703125" style="71" customWidth="1"/>
    <col min="7940" max="7940" width="9.140625" style="71"/>
    <col min="7941" max="7941" width="7.140625" style="71" customWidth="1"/>
    <col min="7942" max="7942" width="13.7109375" style="71" customWidth="1"/>
    <col min="7943" max="7943" width="10" style="71" customWidth="1"/>
    <col min="7944" max="7944" width="13.5703125" style="71" customWidth="1"/>
    <col min="7945" max="8192" width="9.140625" style="71"/>
    <col min="8193" max="8193" width="6.42578125" style="71" customWidth="1"/>
    <col min="8194" max="8194" width="13.7109375" style="71" customWidth="1"/>
    <col min="8195" max="8195" width="11.5703125" style="71" customWidth="1"/>
    <col min="8196" max="8196" width="9.140625" style="71"/>
    <col min="8197" max="8197" width="7.140625" style="71" customWidth="1"/>
    <col min="8198" max="8198" width="13.7109375" style="71" customWidth="1"/>
    <col min="8199" max="8199" width="10" style="71" customWidth="1"/>
    <col min="8200" max="8200" width="13.5703125" style="71" customWidth="1"/>
    <col min="8201" max="8448" width="9.140625" style="71"/>
    <col min="8449" max="8449" width="6.42578125" style="71" customWidth="1"/>
    <col min="8450" max="8450" width="13.7109375" style="71" customWidth="1"/>
    <col min="8451" max="8451" width="11.5703125" style="71" customWidth="1"/>
    <col min="8452" max="8452" width="9.140625" style="71"/>
    <col min="8453" max="8453" width="7.140625" style="71" customWidth="1"/>
    <col min="8454" max="8454" width="13.7109375" style="71" customWidth="1"/>
    <col min="8455" max="8455" width="10" style="71" customWidth="1"/>
    <col min="8456" max="8456" width="13.5703125" style="71" customWidth="1"/>
    <col min="8457" max="8704" width="9.140625" style="71"/>
    <col min="8705" max="8705" width="6.42578125" style="71" customWidth="1"/>
    <col min="8706" max="8706" width="13.7109375" style="71" customWidth="1"/>
    <col min="8707" max="8707" width="11.5703125" style="71" customWidth="1"/>
    <col min="8708" max="8708" width="9.140625" style="71"/>
    <col min="8709" max="8709" width="7.140625" style="71" customWidth="1"/>
    <col min="8710" max="8710" width="13.7109375" style="71" customWidth="1"/>
    <col min="8711" max="8711" width="10" style="71" customWidth="1"/>
    <col min="8712" max="8712" width="13.5703125" style="71" customWidth="1"/>
    <col min="8713" max="8960" width="9.140625" style="71"/>
    <col min="8961" max="8961" width="6.42578125" style="71" customWidth="1"/>
    <col min="8962" max="8962" width="13.7109375" style="71" customWidth="1"/>
    <col min="8963" max="8963" width="11.5703125" style="71" customWidth="1"/>
    <col min="8964" max="8964" width="9.140625" style="71"/>
    <col min="8965" max="8965" width="7.140625" style="71" customWidth="1"/>
    <col min="8966" max="8966" width="13.7109375" style="71" customWidth="1"/>
    <col min="8967" max="8967" width="10" style="71" customWidth="1"/>
    <col min="8968" max="8968" width="13.5703125" style="71" customWidth="1"/>
    <col min="8969" max="9216" width="9.140625" style="71"/>
    <col min="9217" max="9217" width="6.42578125" style="71" customWidth="1"/>
    <col min="9218" max="9218" width="13.7109375" style="71" customWidth="1"/>
    <col min="9219" max="9219" width="11.5703125" style="71" customWidth="1"/>
    <col min="9220" max="9220" width="9.140625" style="71"/>
    <col min="9221" max="9221" width="7.140625" style="71" customWidth="1"/>
    <col min="9222" max="9222" width="13.7109375" style="71" customWidth="1"/>
    <col min="9223" max="9223" width="10" style="71" customWidth="1"/>
    <col min="9224" max="9224" width="13.5703125" style="71" customWidth="1"/>
    <col min="9225" max="9472" width="9.140625" style="71"/>
    <col min="9473" max="9473" width="6.42578125" style="71" customWidth="1"/>
    <col min="9474" max="9474" width="13.7109375" style="71" customWidth="1"/>
    <col min="9475" max="9475" width="11.5703125" style="71" customWidth="1"/>
    <col min="9476" max="9476" width="9.140625" style="71"/>
    <col min="9477" max="9477" width="7.140625" style="71" customWidth="1"/>
    <col min="9478" max="9478" width="13.7109375" style="71" customWidth="1"/>
    <col min="9479" max="9479" width="10" style="71" customWidth="1"/>
    <col min="9480" max="9480" width="13.5703125" style="71" customWidth="1"/>
    <col min="9481" max="9728" width="9.140625" style="71"/>
    <col min="9729" max="9729" width="6.42578125" style="71" customWidth="1"/>
    <col min="9730" max="9730" width="13.7109375" style="71" customWidth="1"/>
    <col min="9731" max="9731" width="11.5703125" style="71" customWidth="1"/>
    <col min="9732" max="9732" width="9.140625" style="71"/>
    <col min="9733" max="9733" width="7.140625" style="71" customWidth="1"/>
    <col min="9734" max="9734" width="13.7109375" style="71" customWidth="1"/>
    <col min="9735" max="9735" width="10" style="71" customWidth="1"/>
    <col min="9736" max="9736" width="13.5703125" style="71" customWidth="1"/>
    <col min="9737" max="9984" width="9.140625" style="71"/>
    <col min="9985" max="9985" width="6.42578125" style="71" customWidth="1"/>
    <col min="9986" max="9986" width="13.7109375" style="71" customWidth="1"/>
    <col min="9987" max="9987" width="11.5703125" style="71" customWidth="1"/>
    <col min="9988" max="9988" width="9.140625" style="71"/>
    <col min="9989" max="9989" width="7.140625" style="71" customWidth="1"/>
    <col min="9990" max="9990" width="13.7109375" style="71" customWidth="1"/>
    <col min="9991" max="9991" width="10" style="71" customWidth="1"/>
    <col min="9992" max="9992" width="13.5703125" style="71" customWidth="1"/>
    <col min="9993" max="10240" width="9.140625" style="71"/>
    <col min="10241" max="10241" width="6.42578125" style="71" customWidth="1"/>
    <col min="10242" max="10242" width="13.7109375" style="71" customWidth="1"/>
    <col min="10243" max="10243" width="11.5703125" style="71" customWidth="1"/>
    <col min="10244" max="10244" width="9.140625" style="71"/>
    <col min="10245" max="10245" width="7.140625" style="71" customWidth="1"/>
    <col min="10246" max="10246" width="13.7109375" style="71" customWidth="1"/>
    <col min="10247" max="10247" width="10" style="71" customWidth="1"/>
    <col min="10248" max="10248" width="13.5703125" style="71" customWidth="1"/>
    <col min="10249" max="10496" width="9.140625" style="71"/>
    <col min="10497" max="10497" width="6.42578125" style="71" customWidth="1"/>
    <col min="10498" max="10498" width="13.7109375" style="71" customWidth="1"/>
    <col min="10499" max="10499" width="11.5703125" style="71" customWidth="1"/>
    <col min="10500" max="10500" width="9.140625" style="71"/>
    <col min="10501" max="10501" width="7.140625" style="71" customWidth="1"/>
    <col min="10502" max="10502" width="13.7109375" style="71" customWidth="1"/>
    <col min="10503" max="10503" width="10" style="71" customWidth="1"/>
    <col min="10504" max="10504" width="13.5703125" style="71" customWidth="1"/>
    <col min="10505" max="10752" width="9.140625" style="71"/>
    <col min="10753" max="10753" width="6.42578125" style="71" customWidth="1"/>
    <col min="10754" max="10754" width="13.7109375" style="71" customWidth="1"/>
    <col min="10755" max="10755" width="11.5703125" style="71" customWidth="1"/>
    <col min="10756" max="10756" width="9.140625" style="71"/>
    <col min="10757" max="10757" width="7.140625" style="71" customWidth="1"/>
    <col min="10758" max="10758" width="13.7109375" style="71" customWidth="1"/>
    <col min="10759" max="10759" width="10" style="71" customWidth="1"/>
    <col min="10760" max="10760" width="13.5703125" style="71" customWidth="1"/>
    <col min="10761" max="11008" width="9.140625" style="71"/>
    <col min="11009" max="11009" width="6.42578125" style="71" customWidth="1"/>
    <col min="11010" max="11010" width="13.7109375" style="71" customWidth="1"/>
    <col min="11011" max="11011" width="11.5703125" style="71" customWidth="1"/>
    <col min="11012" max="11012" width="9.140625" style="71"/>
    <col min="11013" max="11013" width="7.140625" style="71" customWidth="1"/>
    <col min="11014" max="11014" width="13.7109375" style="71" customWidth="1"/>
    <col min="11015" max="11015" width="10" style="71" customWidth="1"/>
    <col min="11016" max="11016" width="13.5703125" style="71" customWidth="1"/>
    <col min="11017" max="11264" width="9.140625" style="71"/>
    <col min="11265" max="11265" width="6.42578125" style="71" customWidth="1"/>
    <col min="11266" max="11266" width="13.7109375" style="71" customWidth="1"/>
    <col min="11267" max="11267" width="11.5703125" style="71" customWidth="1"/>
    <col min="11268" max="11268" width="9.140625" style="71"/>
    <col min="11269" max="11269" width="7.140625" style="71" customWidth="1"/>
    <col min="11270" max="11270" width="13.7109375" style="71" customWidth="1"/>
    <col min="11271" max="11271" width="10" style="71" customWidth="1"/>
    <col min="11272" max="11272" width="13.5703125" style="71" customWidth="1"/>
    <col min="11273" max="11520" width="9.140625" style="71"/>
    <col min="11521" max="11521" width="6.42578125" style="71" customWidth="1"/>
    <col min="11522" max="11522" width="13.7109375" style="71" customWidth="1"/>
    <col min="11523" max="11523" width="11.5703125" style="71" customWidth="1"/>
    <col min="11524" max="11524" width="9.140625" style="71"/>
    <col min="11525" max="11525" width="7.140625" style="71" customWidth="1"/>
    <col min="11526" max="11526" width="13.7109375" style="71" customWidth="1"/>
    <col min="11527" max="11527" width="10" style="71" customWidth="1"/>
    <col min="11528" max="11528" width="13.5703125" style="71" customWidth="1"/>
    <col min="11529" max="11776" width="9.140625" style="71"/>
    <col min="11777" max="11777" width="6.42578125" style="71" customWidth="1"/>
    <col min="11778" max="11778" width="13.7109375" style="71" customWidth="1"/>
    <col min="11779" max="11779" width="11.5703125" style="71" customWidth="1"/>
    <col min="11780" max="11780" width="9.140625" style="71"/>
    <col min="11781" max="11781" width="7.140625" style="71" customWidth="1"/>
    <col min="11782" max="11782" width="13.7109375" style="71" customWidth="1"/>
    <col min="11783" max="11783" width="10" style="71" customWidth="1"/>
    <col min="11784" max="11784" width="13.5703125" style="71" customWidth="1"/>
    <col min="11785" max="12032" width="9.140625" style="71"/>
    <col min="12033" max="12033" width="6.42578125" style="71" customWidth="1"/>
    <col min="12034" max="12034" width="13.7109375" style="71" customWidth="1"/>
    <col min="12035" max="12035" width="11.5703125" style="71" customWidth="1"/>
    <col min="12036" max="12036" width="9.140625" style="71"/>
    <col min="12037" max="12037" width="7.140625" style="71" customWidth="1"/>
    <col min="12038" max="12038" width="13.7109375" style="71" customWidth="1"/>
    <col min="12039" max="12039" width="10" style="71" customWidth="1"/>
    <col min="12040" max="12040" width="13.5703125" style="71" customWidth="1"/>
    <col min="12041" max="12288" width="9.140625" style="71"/>
    <col min="12289" max="12289" width="6.42578125" style="71" customWidth="1"/>
    <col min="12290" max="12290" width="13.7109375" style="71" customWidth="1"/>
    <col min="12291" max="12291" width="11.5703125" style="71" customWidth="1"/>
    <col min="12292" max="12292" width="9.140625" style="71"/>
    <col min="12293" max="12293" width="7.140625" style="71" customWidth="1"/>
    <col min="12294" max="12294" width="13.7109375" style="71" customWidth="1"/>
    <col min="12295" max="12295" width="10" style="71" customWidth="1"/>
    <col min="12296" max="12296" width="13.5703125" style="71" customWidth="1"/>
    <col min="12297" max="12544" width="9.140625" style="71"/>
    <col min="12545" max="12545" width="6.42578125" style="71" customWidth="1"/>
    <col min="12546" max="12546" width="13.7109375" style="71" customWidth="1"/>
    <col min="12547" max="12547" width="11.5703125" style="71" customWidth="1"/>
    <col min="12548" max="12548" width="9.140625" style="71"/>
    <col min="12549" max="12549" width="7.140625" style="71" customWidth="1"/>
    <col min="12550" max="12550" width="13.7109375" style="71" customWidth="1"/>
    <col min="12551" max="12551" width="10" style="71" customWidth="1"/>
    <col min="12552" max="12552" width="13.5703125" style="71" customWidth="1"/>
    <col min="12553" max="12800" width="9.140625" style="71"/>
    <col min="12801" max="12801" width="6.42578125" style="71" customWidth="1"/>
    <col min="12802" max="12802" width="13.7109375" style="71" customWidth="1"/>
    <col min="12803" max="12803" width="11.5703125" style="71" customWidth="1"/>
    <col min="12804" max="12804" width="9.140625" style="71"/>
    <col min="12805" max="12805" width="7.140625" style="71" customWidth="1"/>
    <col min="12806" max="12806" width="13.7109375" style="71" customWidth="1"/>
    <col min="12807" max="12807" width="10" style="71" customWidth="1"/>
    <col min="12808" max="12808" width="13.5703125" style="71" customWidth="1"/>
    <col min="12809" max="13056" width="9.140625" style="71"/>
    <col min="13057" max="13057" width="6.42578125" style="71" customWidth="1"/>
    <col min="13058" max="13058" width="13.7109375" style="71" customWidth="1"/>
    <col min="13059" max="13059" width="11.5703125" style="71" customWidth="1"/>
    <col min="13060" max="13060" width="9.140625" style="71"/>
    <col min="13061" max="13061" width="7.140625" style="71" customWidth="1"/>
    <col min="13062" max="13062" width="13.7109375" style="71" customWidth="1"/>
    <col min="13063" max="13063" width="10" style="71" customWidth="1"/>
    <col min="13064" max="13064" width="13.5703125" style="71" customWidth="1"/>
    <col min="13065" max="13312" width="9.140625" style="71"/>
    <col min="13313" max="13313" width="6.42578125" style="71" customWidth="1"/>
    <col min="13314" max="13314" width="13.7109375" style="71" customWidth="1"/>
    <col min="13315" max="13315" width="11.5703125" style="71" customWidth="1"/>
    <col min="13316" max="13316" width="9.140625" style="71"/>
    <col min="13317" max="13317" width="7.140625" style="71" customWidth="1"/>
    <col min="13318" max="13318" width="13.7109375" style="71" customWidth="1"/>
    <col min="13319" max="13319" width="10" style="71" customWidth="1"/>
    <col min="13320" max="13320" width="13.5703125" style="71" customWidth="1"/>
    <col min="13321" max="13568" width="9.140625" style="71"/>
    <col min="13569" max="13569" width="6.42578125" style="71" customWidth="1"/>
    <col min="13570" max="13570" width="13.7109375" style="71" customWidth="1"/>
    <col min="13571" max="13571" width="11.5703125" style="71" customWidth="1"/>
    <col min="13572" max="13572" width="9.140625" style="71"/>
    <col min="13573" max="13573" width="7.140625" style="71" customWidth="1"/>
    <col min="13574" max="13574" width="13.7109375" style="71" customWidth="1"/>
    <col min="13575" max="13575" width="10" style="71" customWidth="1"/>
    <col min="13576" max="13576" width="13.5703125" style="71" customWidth="1"/>
    <col min="13577" max="13824" width="9.140625" style="71"/>
    <col min="13825" max="13825" width="6.42578125" style="71" customWidth="1"/>
    <col min="13826" max="13826" width="13.7109375" style="71" customWidth="1"/>
    <col min="13827" max="13827" width="11.5703125" style="71" customWidth="1"/>
    <col min="13828" max="13828" width="9.140625" style="71"/>
    <col min="13829" max="13829" width="7.140625" style="71" customWidth="1"/>
    <col min="13830" max="13830" width="13.7109375" style="71" customWidth="1"/>
    <col min="13831" max="13831" width="10" style="71" customWidth="1"/>
    <col min="13832" max="13832" width="13.5703125" style="71" customWidth="1"/>
    <col min="13833" max="14080" width="9.140625" style="71"/>
    <col min="14081" max="14081" width="6.42578125" style="71" customWidth="1"/>
    <col min="14082" max="14082" width="13.7109375" style="71" customWidth="1"/>
    <col min="14083" max="14083" width="11.5703125" style="71" customWidth="1"/>
    <col min="14084" max="14084" width="9.140625" style="71"/>
    <col min="14085" max="14085" width="7.140625" style="71" customWidth="1"/>
    <col min="14086" max="14086" width="13.7109375" style="71" customWidth="1"/>
    <col min="14087" max="14087" width="10" style="71" customWidth="1"/>
    <col min="14088" max="14088" width="13.5703125" style="71" customWidth="1"/>
    <col min="14089" max="14336" width="9.140625" style="71"/>
    <col min="14337" max="14337" width="6.42578125" style="71" customWidth="1"/>
    <col min="14338" max="14338" width="13.7109375" style="71" customWidth="1"/>
    <col min="14339" max="14339" width="11.5703125" style="71" customWidth="1"/>
    <col min="14340" max="14340" width="9.140625" style="71"/>
    <col min="14341" max="14341" width="7.140625" style="71" customWidth="1"/>
    <col min="14342" max="14342" width="13.7109375" style="71" customWidth="1"/>
    <col min="14343" max="14343" width="10" style="71" customWidth="1"/>
    <col min="14344" max="14344" width="13.5703125" style="71" customWidth="1"/>
    <col min="14345" max="14592" width="9.140625" style="71"/>
    <col min="14593" max="14593" width="6.42578125" style="71" customWidth="1"/>
    <col min="14594" max="14594" width="13.7109375" style="71" customWidth="1"/>
    <col min="14595" max="14595" width="11.5703125" style="71" customWidth="1"/>
    <col min="14596" max="14596" width="9.140625" style="71"/>
    <col min="14597" max="14597" width="7.140625" style="71" customWidth="1"/>
    <col min="14598" max="14598" width="13.7109375" style="71" customWidth="1"/>
    <col min="14599" max="14599" width="10" style="71" customWidth="1"/>
    <col min="14600" max="14600" width="13.5703125" style="71" customWidth="1"/>
    <col min="14601" max="14848" width="9.140625" style="71"/>
    <col min="14849" max="14849" width="6.42578125" style="71" customWidth="1"/>
    <col min="14850" max="14850" width="13.7109375" style="71" customWidth="1"/>
    <col min="14851" max="14851" width="11.5703125" style="71" customWidth="1"/>
    <col min="14852" max="14852" width="9.140625" style="71"/>
    <col min="14853" max="14853" width="7.140625" style="71" customWidth="1"/>
    <col min="14854" max="14854" width="13.7109375" style="71" customWidth="1"/>
    <col min="14855" max="14855" width="10" style="71" customWidth="1"/>
    <col min="14856" max="14856" width="13.5703125" style="71" customWidth="1"/>
    <col min="14857" max="15104" width="9.140625" style="71"/>
    <col min="15105" max="15105" width="6.42578125" style="71" customWidth="1"/>
    <col min="15106" max="15106" width="13.7109375" style="71" customWidth="1"/>
    <col min="15107" max="15107" width="11.5703125" style="71" customWidth="1"/>
    <col min="15108" max="15108" width="9.140625" style="71"/>
    <col min="15109" max="15109" width="7.140625" style="71" customWidth="1"/>
    <col min="15110" max="15110" width="13.7109375" style="71" customWidth="1"/>
    <col min="15111" max="15111" width="10" style="71" customWidth="1"/>
    <col min="15112" max="15112" width="13.5703125" style="71" customWidth="1"/>
    <col min="15113" max="15360" width="9.140625" style="71"/>
    <col min="15361" max="15361" width="6.42578125" style="71" customWidth="1"/>
    <col min="15362" max="15362" width="13.7109375" style="71" customWidth="1"/>
    <col min="15363" max="15363" width="11.5703125" style="71" customWidth="1"/>
    <col min="15364" max="15364" width="9.140625" style="71"/>
    <col min="15365" max="15365" width="7.140625" style="71" customWidth="1"/>
    <col min="15366" max="15366" width="13.7109375" style="71" customWidth="1"/>
    <col min="15367" max="15367" width="10" style="71" customWidth="1"/>
    <col min="15368" max="15368" width="13.5703125" style="71" customWidth="1"/>
    <col min="15369" max="15616" width="9.140625" style="71"/>
    <col min="15617" max="15617" width="6.42578125" style="71" customWidth="1"/>
    <col min="15618" max="15618" width="13.7109375" style="71" customWidth="1"/>
    <col min="15619" max="15619" width="11.5703125" style="71" customWidth="1"/>
    <col min="15620" max="15620" width="9.140625" style="71"/>
    <col min="15621" max="15621" width="7.140625" style="71" customWidth="1"/>
    <col min="15622" max="15622" width="13.7109375" style="71" customWidth="1"/>
    <col min="15623" max="15623" width="10" style="71" customWidth="1"/>
    <col min="15624" max="15624" width="13.5703125" style="71" customWidth="1"/>
    <col min="15625" max="15872" width="9.140625" style="71"/>
    <col min="15873" max="15873" width="6.42578125" style="71" customWidth="1"/>
    <col min="15874" max="15874" width="13.7109375" style="71" customWidth="1"/>
    <col min="15875" max="15875" width="11.5703125" style="71" customWidth="1"/>
    <col min="15876" max="15876" width="9.140625" style="71"/>
    <col min="15877" max="15877" width="7.140625" style="71" customWidth="1"/>
    <col min="15878" max="15878" width="13.7109375" style="71" customWidth="1"/>
    <col min="15879" max="15879" width="10" style="71" customWidth="1"/>
    <col min="15880" max="15880" width="13.5703125" style="71" customWidth="1"/>
    <col min="15881" max="16128" width="9.140625" style="71"/>
    <col min="16129" max="16129" width="6.42578125" style="71" customWidth="1"/>
    <col min="16130" max="16130" width="13.7109375" style="71" customWidth="1"/>
    <col min="16131" max="16131" width="11.5703125" style="71" customWidth="1"/>
    <col min="16132" max="16132" width="9.140625" style="71"/>
    <col min="16133" max="16133" width="7.140625" style="71" customWidth="1"/>
    <col min="16134" max="16134" width="13.7109375" style="71" customWidth="1"/>
    <col min="16135" max="16135" width="10" style="71" customWidth="1"/>
    <col min="16136" max="16136" width="13.5703125" style="71" customWidth="1"/>
    <col min="16137" max="16384" width="9.140625" style="71"/>
  </cols>
  <sheetData>
    <row r="2" spans="1:9">
      <c r="A2" s="554" t="s">
        <v>340</v>
      </c>
      <c r="B2" s="554"/>
      <c r="C2" s="554"/>
      <c r="D2" s="554"/>
      <c r="E2" s="554"/>
      <c r="F2" s="554"/>
      <c r="G2" s="554"/>
      <c r="H2" s="554"/>
    </row>
    <row r="3" spans="1:9">
      <c r="A3" s="555" t="s">
        <v>200</v>
      </c>
      <c r="B3" s="555"/>
      <c r="C3" s="555"/>
      <c r="D3" s="555"/>
      <c r="E3" s="555"/>
      <c r="F3" s="555"/>
      <c r="G3" s="555"/>
      <c r="H3" s="555"/>
    </row>
    <row r="6" spans="1:9">
      <c r="A6" s="556" t="s">
        <v>382</v>
      </c>
      <c r="B6" s="556"/>
      <c r="C6" s="556"/>
      <c r="D6" s="556"/>
      <c r="E6" s="556"/>
      <c r="F6" s="556"/>
      <c r="G6" s="556"/>
      <c r="H6" s="556"/>
    </row>
    <row r="9" spans="1:9" ht="15" customHeight="1">
      <c r="A9" s="557" t="s">
        <v>270</v>
      </c>
      <c r="B9" s="557"/>
      <c r="C9" s="557"/>
      <c r="D9" s="557"/>
      <c r="E9" s="557"/>
      <c r="F9" s="557"/>
      <c r="G9" s="557"/>
      <c r="H9" s="557"/>
      <c r="I9" s="71"/>
    </row>
    <row r="10" spans="1:9">
      <c r="D10" s="321"/>
    </row>
    <row r="11" spans="1:9">
      <c r="C11" s="556" t="s">
        <v>416</v>
      </c>
      <c r="D11" s="556"/>
      <c r="E11" s="556"/>
      <c r="F11" s="556"/>
    </row>
    <row r="12" spans="1:9">
      <c r="B12" s="558" t="s">
        <v>275</v>
      </c>
      <c r="C12" s="558"/>
      <c r="D12" s="558"/>
      <c r="E12" s="558"/>
      <c r="F12" s="558"/>
      <c r="G12" s="558"/>
    </row>
    <row r="14" spans="1:9" ht="15" customHeight="1">
      <c r="A14" s="548" t="s">
        <v>276</v>
      </c>
      <c r="B14" s="548"/>
      <c r="C14" s="96" t="s">
        <v>417</v>
      </c>
      <c r="D14" s="97"/>
      <c r="E14" s="97"/>
      <c r="F14" s="97"/>
      <c r="G14" s="97"/>
      <c r="H14" s="97"/>
      <c r="I14" s="71"/>
    </row>
    <row r="15" spans="1:9">
      <c r="A15" s="559" t="s">
        <v>313</v>
      </c>
      <c r="B15" s="559"/>
      <c r="C15" s="559"/>
      <c r="D15" s="559"/>
      <c r="E15" s="559"/>
      <c r="F15" s="559"/>
      <c r="G15" s="559"/>
      <c r="H15" s="559"/>
    </row>
    <row r="16" spans="1:9" ht="27.95" customHeight="1">
      <c r="A16" s="98" t="s">
        <v>277</v>
      </c>
      <c r="B16" s="98" t="s">
        <v>278</v>
      </c>
      <c r="C16" s="560" t="s">
        <v>264</v>
      </c>
      <c r="D16" s="561"/>
      <c r="E16" s="562"/>
      <c r="F16" s="98" t="s">
        <v>265</v>
      </c>
      <c r="G16" s="99" t="s">
        <v>266</v>
      </c>
      <c r="H16" s="99" t="s">
        <v>267</v>
      </c>
      <c r="I16" s="71"/>
    </row>
    <row r="17" spans="1:8">
      <c r="A17" s="100">
        <v>1</v>
      </c>
      <c r="B17" s="319" t="s">
        <v>197</v>
      </c>
      <c r="C17" s="552" t="s">
        <v>269</v>
      </c>
      <c r="D17" s="552"/>
      <c r="E17" s="552"/>
      <c r="F17" s="316" t="s">
        <v>358</v>
      </c>
      <c r="G17" s="317">
        <v>1</v>
      </c>
      <c r="H17" s="318">
        <v>45668.41</v>
      </c>
    </row>
    <row r="18" spans="1:8">
      <c r="A18" s="100">
        <v>2</v>
      </c>
      <c r="B18" s="319" t="s">
        <v>197</v>
      </c>
      <c r="C18" s="552" t="s">
        <v>339</v>
      </c>
      <c r="D18" s="552"/>
      <c r="E18" s="552"/>
      <c r="F18" s="316" t="s">
        <v>358</v>
      </c>
      <c r="G18" s="317">
        <v>1</v>
      </c>
      <c r="H18" s="318">
        <v>5106.6899999999996</v>
      </c>
    </row>
    <row r="19" spans="1:8">
      <c r="A19" s="100">
        <v>3</v>
      </c>
      <c r="B19" s="319" t="s">
        <v>197</v>
      </c>
      <c r="C19" s="552" t="s">
        <v>314</v>
      </c>
      <c r="D19" s="552"/>
      <c r="E19" s="552"/>
      <c r="F19" s="316" t="s">
        <v>358</v>
      </c>
      <c r="G19" s="317">
        <v>1</v>
      </c>
      <c r="H19" s="318">
        <v>45069.599999999999</v>
      </c>
    </row>
    <row r="20" spans="1:8">
      <c r="A20" s="100">
        <v>4</v>
      </c>
      <c r="B20" s="319" t="s">
        <v>197</v>
      </c>
      <c r="C20" s="552" t="s">
        <v>271</v>
      </c>
      <c r="D20" s="552"/>
      <c r="E20" s="552"/>
      <c r="F20" s="316" t="s">
        <v>358</v>
      </c>
      <c r="G20" s="317">
        <v>1</v>
      </c>
      <c r="H20" s="318">
        <v>675.05</v>
      </c>
    </row>
    <row r="21" spans="1:8">
      <c r="A21" s="100"/>
      <c r="B21" s="319"/>
      <c r="C21" s="551" t="s">
        <v>260</v>
      </c>
      <c r="D21" s="551"/>
      <c r="E21" s="551"/>
      <c r="F21" s="101" t="s">
        <v>358</v>
      </c>
      <c r="G21" s="102">
        <v>1</v>
      </c>
      <c r="H21" s="103">
        <f>0+H17+H18+H19</f>
        <v>95844.700000000012</v>
      </c>
    </row>
    <row r="22" spans="1:8">
      <c r="A22" s="100">
        <v>5</v>
      </c>
      <c r="B22" s="319" t="s">
        <v>195</v>
      </c>
      <c r="C22" s="552" t="s">
        <v>268</v>
      </c>
      <c r="D22" s="552"/>
      <c r="E22" s="552"/>
      <c r="F22" s="316" t="s">
        <v>358</v>
      </c>
      <c r="G22" s="317">
        <v>1</v>
      </c>
      <c r="H22" s="318">
        <v>41.03</v>
      </c>
    </row>
    <row r="23" spans="1:8">
      <c r="A23" s="100">
        <v>6</v>
      </c>
      <c r="B23" s="319" t="s">
        <v>195</v>
      </c>
      <c r="C23" s="552" t="s">
        <v>269</v>
      </c>
      <c r="D23" s="552"/>
      <c r="E23" s="552"/>
      <c r="F23" s="316" t="s">
        <v>358</v>
      </c>
      <c r="G23" s="317">
        <v>1</v>
      </c>
      <c r="H23" s="318">
        <v>72545.03</v>
      </c>
    </row>
    <row r="24" spans="1:8">
      <c r="A24" s="100">
        <v>7</v>
      </c>
      <c r="B24" s="319" t="s">
        <v>195</v>
      </c>
      <c r="C24" s="552" t="s">
        <v>314</v>
      </c>
      <c r="D24" s="552"/>
      <c r="E24" s="552"/>
      <c r="F24" s="316" t="s">
        <v>358</v>
      </c>
      <c r="G24" s="317">
        <v>1</v>
      </c>
      <c r="H24" s="318">
        <v>62565.74</v>
      </c>
    </row>
    <row r="25" spans="1:8">
      <c r="A25" s="100">
        <v>8</v>
      </c>
      <c r="B25" s="319" t="s">
        <v>195</v>
      </c>
      <c r="C25" s="552" t="s">
        <v>271</v>
      </c>
      <c r="D25" s="552"/>
      <c r="E25" s="552"/>
      <c r="F25" s="316" t="s">
        <v>358</v>
      </c>
      <c r="G25" s="317">
        <v>1</v>
      </c>
      <c r="H25" s="318">
        <v>958.55</v>
      </c>
    </row>
    <row r="26" spans="1:8">
      <c r="A26" s="100"/>
      <c r="B26" s="319"/>
      <c r="C26" s="551" t="s">
        <v>260</v>
      </c>
      <c r="D26" s="551"/>
      <c r="E26" s="551"/>
      <c r="F26" s="101" t="s">
        <v>358</v>
      </c>
      <c r="G26" s="102">
        <v>1</v>
      </c>
      <c r="H26" s="103">
        <f>0+H22+H23+H24</f>
        <v>135151.79999999999</v>
      </c>
    </row>
    <row r="27" spans="1:8">
      <c r="C27" s="553"/>
      <c r="D27" s="553"/>
      <c r="E27" s="553"/>
    </row>
    <row r="29" spans="1:8">
      <c r="A29" s="548" t="s">
        <v>406</v>
      </c>
      <c r="B29" s="548"/>
      <c r="C29" s="548"/>
      <c r="D29" s="548"/>
      <c r="E29" s="549" t="s">
        <v>407</v>
      </c>
      <c r="F29" s="549"/>
      <c r="G29" s="549"/>
      <c r="H29" s="549"/>
    </row>
    <row r="30" spans="1:8">
      <c r="E30" s="550" t="s">
        <v>279</v>
      </c>
      <c r="F30" s="550"/>
      <c r="G30" s="550"/>
      <c r="H30" s="550"/>
    </row>
    <row r="31" spans="1:8" ht="16.5" customHeight="1"/>
    <row r="32" spans="1:8" ht="33.75" customHeight="1">
      <c r="A32" s="548" t="s">
        <v>396</v>
      </c>
      <c r="B32" s="548"/>
      <c r="C32" s="548"/>
      <c r="D32" s="548"/>
      <c r="E32" s="549" t="s">
        <v>356</v>
      </c>
      <c r="F32" s="549"/>
      <c r="G32" s="549"/>
      <c r="H32" s="549"/>
    </row>
    <row r="33" spans="5:8" ht="13.5" customHeight="1">
      <c r="E33" s="550" t="s">
        <v>279</v>
      </c>
      <c r="F33" s="550"/>
      <c r="G33" s="550"/>
      <c r="H33" s="550"/>
    </row>
    <row r="34" spans="5:8" ht="13.5" customHeight="1"/>
  </sheetData>
  <mergeCells count="26">
    <mergeCell ref="A2:H2"/>
    <mergeCell ref="A3:H3"/>
    <mergeCell ref="A6:H6"/>
    <mergeCell ref="A9:H9"/>
    <mergeCell ref="C11:F11"/>
    <mergeCell ref="C23:E23"/>
    <mergeCell ref="A14:B14"/>
    <mergeCell ref="A15:H15"/>
    <mergeCell ref="C16:E16"/>
    <mergeCell ref="C17:E17"/>
    <mergeCell ref="C18:E18"/>
    <mergeCell ref="B12:G12"/>
    <mergeCell ref="C19:E19"/>
    <mergeCell ref="C20:E20"/>
    <mergeCell ref="C21:E21"/>
    <mergeCell ref="C22:E22"/>
    <mergeCell ref="A32:D32"/>
    <mergeCell ref="E32:H32"/>
    <mergeCell ref="E33:H33"/>
    <mergeCell ref="C25:E25"/>
    <mergeCell ref="C24:E24"/>
    <mergeCell ref="C26:E26"/>
    <mergeCell ref="C27:E27"/>
    <mergeCell ref="A29:D29"/>
    <mergeCell ref="E29:H29"/>
    <mergeCell ref="E30:H3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41"/>
  <sheetViews>
    <sheetView workbookViewId="0">
      <selection activeCell="P30" sqref="P30"/>
    </sheetView>
  </sheetViews>
  <sheetFormatPr defaultRowHeight="15"/>
  <cols>
    <col min="1" max="1" width="6.42578125" style="315" customWidth="1"/>
    <col min="2" max="2" width="13.7109375" style="315" customWidth="1"/>
    <col min="3" max="3" width="11.5703125" style="315" customWidth="1"/>
    <col min="4" max="4" width="9.140625" style="315"/>
    <col min="5" max="5" width="7.140625" style="315" customWidth="1"/>
    <col min="6" max="6" width="13.7109375" style="315" customWidth="1"/>
    <col min="7" max="7" width="10" style="315" customWidth="1"/>
    <col min="8" max="8" width="13.5703125" style="315" customWidth="1"/>
    <col min="9" max="9" width="9.140625" style="315"/>
    <col min="10" max="256" width="9.140625" style="71"/>
    <col min="257" max="257" width="6.42578125" style="71" customWidth="1"/>
    <col min="258" max="258" width="13.7109375" style="71" customWidth="1"/>
    <col min="259" max="259" width="11.5703125" style="71" customWidth="1"/>
    <col min="260" max="260" width="9.140625" style="71"/>
    <col min="261" max="261" width="7.140625" style="71" customWidth="1"/>
    <col min="262" max="262" width="13.7109375" style="71" customWidth="1"/>
    <col min="263" max="263" width="10" style="71" customWidth="1"/>
    <col min="264" max="264" width="13.5703125" style="71" customWidth="1"/>
    <col min="265" max="512" width="9.140625" style="71"/>
    <col min="513" max="513" width="6.42578125" style="71" customWidth="1"/>
    <col min="514" max="514" width="13.7109375" style="71" customWidth="1"/>
    <col min="515" max="515" width="11.5703125" style="71" customWidth="1"/>
    <col min="516" max="516" width="9.140625" style="71"/>
    <col min="517" max="517" width="7.140625" style="71" customWidth="1"/>
    <col min="518" max="518" width="13.7109375" style="71" customWidth="1"/>
    <col min="519" max="519" width="10" style="71" customWidth="1"/>
    <col min="520" max="520" width="13.5703125" style="71" customWidth="1"/>
    <col min="521" max="768" width="9.140625" style="71"/>
    <col min="769" max="769" width="6.42578125" style="71" customWidth="1"/>
    <col min="770" max="770" width="13.7109375" style="71" customWidth="1"/>
    <col min="771" max="771" width="11.5703125" style="71" customWidth="1"/>
    <col min="772" max="772" width="9.140625" style="71"/>
    <col min="773" max="773" width="7.140625" style="71" customWidth="1"/>
    <col min="774" max="774" width="13.7109375" style="71" customWidth="1"/>
    <col min="775" max="775" width="10" style="71" customWidth="1"/>
    <col min="776" max="776" width="13.5703125" style="71" customWidth="1"/>
    <col min="777" max="1024" width="9.140625" style="71"/>
    <col min="1025" max="1025" width="6.42578125" style="71" customWidth="1"/>
    <col min="1026" max="1026" width="13.7109375" style="71" customWidth="1"/>
    <col min="1027" max="1027" width="11.5703125" style="71" customWidth="1"/>
    <col min="1028" max="1028" width="9.140625" style="71"/>
    <col min="1029" max="1029" width="7.140625" style="71" customWidth="1"/>
    <col min="1030" max="1030" width="13.7109375" style="71" customWidth="1"/>
    <col min="1031" max="1031" width="10" style="71" customWidth="1"/>
    <col min="1032" max="1032" width="13.5703125" style="71" customWidth="1"/>
    <col min="1033" max="1280" width="9.140625" style="71"/>
    <col min="1281" max="1281" width="6.42578125" style="71" customWidth="1"/>
    <col min="1282" max="1282" width="13.7109375" style="71" customWidth="1"/>
    <col min="1283" max="1283" width="11.5703125" style="71" customWidth="1"/>
    <col min="1284" max="1284" width="9.140625" style="71"/>
    <col min="1285" max="1285" width="7.140625" style="71" customWidth="1"/>
    <col min="1286" max="1286" width="13.7109375" style="71" customWidth="1"/>
    <col min="1287" max="1287" width="10" style="71" customWidth="1"/>
    <col min="1288" max="1288" width="13.5703125" style="71" customWidth="1"/>
    <col min="1289" max="1536" width="9.140625" style="71"/>
    <col min="1537" max="1537" width="6.42578125" style="71" customWidth="1"/>
    <col min="1538" max="1538" width="13.7109375" style="71" customWidth="1"/>
    <col min="1539" max="1539" width="11.5703125" style="71" customWidth="1"/>
    <col min="1540" max="1540" width="9.140625" style="71"/>
    <col min="1541" max="1541" width="7.140625" style="71" customWidth="1"/>
    <col min="1542" max="1542" width="13.7109375" style="71" customWidth="1"/>
    <col min="1543" max="1543" width="10" style="71" customWidth="1"/>
    <col min="1544" max="1544" width="13.5703125" style="71" customWidth="1"/>
    <col min="1545" max="1792" width="9.140625" style="71"/>
    <col min="1793" max="1793" width="6.42578125" style="71" customWidth="1"/>
    <col min="1794" max="1794" width="13.7109375" style="71" customWidth="1"/>
    <col min="1795" max="1795" width="11.5703125" style="71" customWidth="1"/>
    <col min="1796" max="1796" width="9.140625" style="71"/>
    <col min="1797" max="1797" width="7.140625" style="71" customWidth="1"/>
    <col min="1798" max="1798" width="13.7109375" style="71" customWidth="1"/>
    <col min="1799" max="1799" width="10" style="71" customWidth="1"/>
    <col min="1800" max="1800" width="13.5703125" style="71" customWidth="1"/>
    <col min="1801" max="2048" width="9.140625" style="71"/>
    <col min="2049" max="2049" width="6.42578125" style="71" customWidth="1"/>
    <col min="2050" max="2050" width="13.7109375" style="71" customWidth="1"/>
    <col min="2051" max="2051" width="11.5703125" style="71" customWidth="1"/>
    <col min="2052" max="2052" width="9.140625" style="71"/>
    <col min="2053" max="2053" width="7.140625" style="71" customWidth="1"/>
    <col min="2054" max="2054" width="13.7109375" style="71" customWidth="1"/>
    <col min="2055" max="2055" width="10" style="71" customWidth="1"/>
    <col min="2056" max="2056" width="13.5703125" style="71" customWidth="1"/>
    <col min="2057" max="2304" width="9.140625" style="71"/>
    <col min="2305" max="2305" width="6.42578125" style="71" customWidth="1"/>
    <col min="2306" max="2306" width="13.7109375" style="71" customWidth="1"/>
    <col min="2307" max="2307" width="11.5703125" style="71" customWidth="1"/>
    <col min="2308" max="2308" width="9.140625" style="71"/>
    <col min="2309" max="2309" width="7.140625" style="71" customWidth="1"/>
    <col min="2310" max="2310" width="13.7109375" style="71" customWidth="1"/>
    <col min="2311" max="2311" width="10" style="71" customWidth="1"/>
    <col min="2312" max="2312" width="13.5703125" style="71" customWidth="1"/>
    <col min="2313" max="2560" width="9.140625" style="71"/>
    <col min="2561" max="2561" width="6.42578125" style="71" customWidth="1"/>
    <col min="2562" max="2562" width="13.7109375" style="71" customWidth="1"/>
    <col min="2563" max="2563" width="11.5703125" style="71" customWidth="1"/>
    <col min="2564" max="2564" width="9.140625" style="71"/>
    <col min="2565" max="2565" width="7.140625" style="71" customWidth="1"/>
    <col min="2566" max="2566" width="13.7109375" style="71" customWidth="1"/>
    <col min="2567" max="2567" width="10" style="71" customWidth="1"/>
    <col min="2568" max="2568" width="13.5703125" style="71" customWidth="1"/>
    <col min="2569" max="2816" width="9.140625" style="71"/>
    <col min="2817" max="2817" width="6.42578125" style="71" customWidth="1"/>
    <col min="2818" max="2818" width="13.7109375" style="71" customWidth="1"/>
    <col min="2819" max="2819" width="11.5703125" style="71" customWidth="1"/>
    <col min="2820" max="2820" width="9.140625" style="71"/>
    <col min="2821" max="2821" width="7.140625" style="71" customWidth="1"/>
    <col min="2822" max="2822" width="13.7109375" style="71" customWidth="1"/>
    <col min="2823" max="2823" width="10" style="71" customWidth="1"/>
    <col min="2824" max="2824" width="13.5703125" style="71" customWidth="1"/>
    <col min="2825" max="3072" width="9.140625" style="71"/>
    <col min="3073" max="3073" width="6.42578125" style="71" customWidth="1"/>
    <col min="3074" max="3074" width="13.7109375" style="71" customWidth="1"/>
    <col min="3075" max="3075" width="11.5703125" style="71" customWidth="1"/>
    <col min="3076" max="3076" width="9.140625" style="71"/>
    <col min="3077" max="3077" width="7.140625" style="71" customWidth="1"/>
    <col min="3078" max="3078" width="13.7109375" style="71" customWidth="1"/>
    <col min="3079" max="3079" width="10" style="71" customWidth="1"/>
    <col min="3080" max="3080" width="13.5703125" style="71" customWidth="1"/>
    <col min="3081" max="3328" width="9.140625" style="71"/>
    <col min="3329" max="3329" width="6.42578125" style="71" customWidth="1"/>
    <col min="3330" max="3330" width="13.7109375" style="71" customWidth="1"/>
    <col min="3331" max="3331" width="11.5703125" style="71" customWidth="1"/>
    <col min="3332" max="3332" width="9.140625" style="71"/>
    <col min="3333" max="3333" width="7.140625" style="71" customWidth="1"/>
    <col min="3334" max="3334" width="13.7109375" style="71" customWidth="1"/>
    <col min="3335" max="3335" width="10" style="71" customWidth="1"/>
    <col min="3336" max="3336" width="13.5703125" style="71" customWidth="1"/>
    <col min="3337" max="3584" width="9.140625" style="71"/>
    <col min="3585" max="3585" width="6.42578125" style="71" customWidth="1"/>
    <col min="3586" max="3586" width="13.7109375" style="71" customWidth="1"/>
    <col min="3587" max="3587" width="11.5703125" style="71" customWidth="1"/>
    <col min="3588" max="3588" width="9.140625" style="71"/>
    <col min="3589" max="3589" width="7.140625" style="71" customWidth="1"/>
    <col min="3590" max="3590" width="13.7109375" style="71" customWidth="1"/>
    <col min="3591" max="3591" width="10" style="71" customWidth="1"/>
    <col min="3592" max="3592" width="13.5703125" style="71" customWidth="1"/>
    <col min="3593" max="3840" width="9.140625" style="71"/>
    <col min="3841" max="3841" width="6.42578125" style="71" customWidth="1"/>
    <col min="3842" max="3842" width="13.7109375" style="71" customWidth="1"/>
    <col min="3843" max="3843" width="11.5703125" style="71" customWidth="1"/>
    <col min="3844" max="3844" width="9.140625" style="71"/>
    <col min="3845" max="3845" width="7.140625" style="71" customWidth="1"/>
    <col min="3846" max="3846" width="13.7109375" style="71" customWidth="1"/>
    <col min="3847" max="3847" width="10" style="71" customWidth="1"/>
    <col min="3848" max="3848" width="13.5703125" style="71" customWidth="1"/>
    <col min="3849" max="4096" width="9.140625" style="71"/>
    <col min="4097" max="4097" width="6.42578125" style="71" customWidth="1"/>
    <col min="4098" max="4098" width="13.7109375" style="71" customWidth="1"/>
    <col min="4099" max="4099" width="11.5703125" style="71" customWidth="1"/>
    <col min="4100" max="4100" width="9.140625" style="71"/>
    <col min="4101" max="4101" width="7.140625" style="71" customWidth="1"/>
    <col min="4102" max="4102" width="13.7109375" style="71" customWidth="1"/>
    <col min="4103" max="4103" width="10" style="71" customWidth="1"/>
    <col min="4104" max="4104" width="13.5703125" style="71" customWidth="1"/>
    <col min="4105" max="4352" width="9.140625" style="71"/>
    <col min="4353" max="4353" width="6.42578125" style="71" customWidth="1"/>
    <col min="4354" max="4354" width="13.7109375" style="71" customWidth="1"/>
    <col min="4355" max="4355" width="11.5703125" style="71" customWidth="1"/>
    <col min="4356" max="4356" width="9.140625" style="71"/>
    <col min="4357" max="4357" width="7.140625" style="71" customWidth="1"/>
    <col min="4358" max="4358" width="13.7109375" style="71" customWidth="1"/>
    <col min="4359" max="4359" width="10" style="71" customWidth="1"/>
    <col min="4360" max="4360" width="13.5703125" style="71" customWidth="1"/>
    <col min="4361" max="4608" width="9.140625" style="71"/>
    <col min="4609" max="4609" width="6.42578125" style="71" customWidth="1"/>
    <col min="4610" max="4610" width="13.7109375" style="71" customWidth="1"/>
    <col min="4611" max="4611" width="11.5703125" style="71" customWidth="1"/>
    <col min="4612" max="4612" width="9.140625" style="71"/>
    <col min="4613" max="4613" width="7.140625" style="71" customWidth="1"/>
    <col min="4614" max="4614" width="13.7109375" style="71" customWidth="1"/>
    <col min="4615" max="4615" width="10" style="71" customWidth="1"/>
    <col min="4616" max="4616" width="13.5703125" style="71" customWidth="1"/>
    <col min="4617" max="4864" width="9.140625" style="71"/>
    <col min="4865" max="4865" width="6.42578125" style="71" customWidth="1"/>
    <col min="4866" max="4866" width="13.7109375" style="71" customWidth="1"/>
    <col min="4867" max="4867" width="11.5703125" style="71" customWidth="1"/>
    <col min="4868" max="4868" width="9.140625" style="71"/>
    <col min="4869" max="4869" width="7.140625" style="71" customWidth="1"/>
    <col min="4870" max="4870" width="13.7109375" style="71" customWidth="1"/>
    <col min="4871" max="4871" width="10" style="71" customWidth="1"/>
    <col min="4872" max="4872" width="13.5703125" style="71" customWidth="1"/>
    <col min="4873" max="5120" width="9.140625" style="71"/>
    <col min="5121" max="5121" width="6.42578125" style="71" customWidth="1"/>
    <col min="5122" max="5122" width="13.7109375" style="71" customWidth="1"/>
    <col min="5123" max="5123" width="11.5703125" style="71" customWidth="1"/>
    <col min="5124" max="5124" width="9.140625" style="71"/>
    <col min="5125" max="5125" width="7.140625" style="71" customWidth="1"/>
    <col min="5126" max="5126" width="13.7109375" style="71" customWidth="1"/>
    <col min="5127" max="5127" width="10" style="71" customWidth="1"/>
    <col min="5128" max="5128" width="13.5703125" style="71" customWidth="1"/>
    <col min="5129" max="5376" width="9.140625" style="71"/>
    <col min="5377" max="5377" width="6.42578125" style="71" customWidth="1"/>
    <col min="5378" max="5378" width="13.7109375" style="71" customWidth="1"/>
    <col min="5379" max="5379" width="11.5703125" style="71" customWidth="1"/>
    <col min="5380" max="5380" width="9.140625" style="71"/>
    <col min="5381" max="5381" width="7.140625" style="71" customWidth="1"/>
    <col min="5382" max="5382" width="13.7109375" style="71" customWidth="1"/>
    <col min="5383" max="5383" width="10" style="71" customWidth="1"/>
    <col min="5384" max="5384" width="13.5703125" style="71" customWidth="1"/>
    <col min="5385" max="5632" width="9.140625" style="71"/>
    <col min="5633" max="5633" width="6.42578125" style="71" customWidth="1"/>
    <col min="5634" max="5634" width="13.7109375" style="71" customWidth="1"/>
    <col min="5635" max="5635" width="11.5703125" style="71" customWidth="1"/>
    <col min="5636" max="5636" width="9.140625" style="71"/>
    <col min="5637" max="5637" width="7.140625" style="71" customWidth="1"/>
    <col min="5638" max="5638" width="13.7109375" style="71" customWidth="1"/>
    <col min="5639" max="5639" width="10" style="71" customWidth="1"/>
    <col min="5640" max="5640" width="13.5703125" style="71" customWidth="1"/>
    <col min="5641" max="5888" width="9.140625" style="71"/>
    <col min="5889" max="5889" width="6.42578125" style="71" customWidth="1"/>
    <col min="5890" max="5890" width="13.7109375" style="71" customWidth="1"/>
    <col min="5891" max="5891" width="11.5703125" style="71" customWidth="1"/>
    <col min="5892" max="5892" width="9.140625" style="71"/>
    <col min="5893" max="5893" width="7.140625" style="71" customWidth="1"/>
    <col min="5894" max="5894" width="13.7109375" style="71" customWidth="1"/>
    <col min="5895" max="5895" width="10" style="71" customWidth="1"/>
    <col min="5896" max="5896" width="13.5703125" style="71" customWidth="1"/>
    <col min="5897" max="6144" width="9.140625" style="71"/>
    <col min="6145" max="6145" width="6.42578125" style="71" customWidth="1"/>
    <col min="6146" max="6146" width="13.7109375" style="71" customWidth="1"/>
    <col min="6147" max="6147" width="11.5703125" style="71" customWidth="1"/>
    <col min="6148" max="6148" width="9.140625" style="71"/>
    <col min="6149" max="6149" width="7.140625" style="71" customWidth="1"/>
    <col min="6150" max="6150" width="13.7109375" style="71" customWidth="1"/>
    <col min="6151" max="6151" width="10" style="71" customWidth="1"/>
    <col min="6152" max="6152" width="13.5703125" style="71" customWidth="1"/>
    <col min="6153" max="6400" width="9.140625" style="71"/>
    <col min="6401" max="6401" width="6.42578125" style="71" customWidth="1"/>
    <col min="6402" max="6402" width="13.7109375" style="71" customWidth="1"/>
    <col min="6403" max="6403" width="11.5703125" style="71" customWidth="1"/>
    <col min="6404" max="6404" width="9.140625" style="71"/>
    <col min="6405" max="6405" width="7.140625" style="71" customWidth="1"/>
    <col min="6406" max="6406" width="13.7109375" style="71" customWidth="1"/>
    <col min="6407" max="6407" width="10" style="71" customWidth="1"/>
    <col min="6408" max="6408" width="13.5703125" style="71" customWidth="1"/>
    <col min="6409" max="6656" width="9.140625" style="71"/>
    <col min="6657" max="6657" width="6.42578125" style="71" customWidth="1"/>
    <col min="6658" max="6658" width="13.7109375" style="71" customWidth="1"/>
    <col min="6659" max="6659" width="11.5703125" style="71" customWidth="1"/>
    <col min="6660" max="6660" width="9.140625" style="71"/>
    <col min="6661" max="6661" width="7.140625" style="71" customWidth="1"/>
    <col min="6662" max="6662" width="13.7109375" style="71" customWidth="1"/>
    <col min="6663" max="6663" width="10" style="71" customWidth="1"/>
    <col min="6664" max="6664" width="13.5703125" style="71" customWidth="1"/>
    <col min="6665" max="6912" width="9.140625" style="71"/>
    <col min="6913" max="6913" width="6.42578125" style="71" customWidth="1"/>
    <col min="6914" max="6914" width="13.7109375" style="71" customWidth="1"/>
    <col min="6915" max="6915" width="11.5703125" style="71" customWidth="1"/>
    <col min="6916" max="6916" width="9.140625" style="71"/>
    <col min="6917" max="6917" width="7.140625" style="71" customWidth="1"/>
    <col min="6918" max="6918" width="13.7109375" style="71" customWidth="1"/>
    <col min="6919" max="6919" width="10" style="71" customWidth="1"/>
    <col min="6920" max="6920" width="13.5703125" style="71" customWidth="1"/>
    <col min="6921" max="7168" width="9.140625" style="71"/>
    <col min="7169" max="7169" width="6.42578125" style="71" customWidth="1"/>
    <col min="7170" max="7170" width="13.7109375" style="71" customWidth="1"/>
    <col min="7171" max="7171" width="11.5703125" style="71" customWidth="1"/>
    <col min="7172" max="7172" width="9.140625" style="71"/>
    <col min="7173" max="7173" width="7.140625" style="71" customWidth="1"/>
    <col min="7174" max="7174" width="13.7109375" style="71" customWidth="1"/>
    <col min="7175" max="7175" width="10" style="71" customWidth="1"/>
    <col min="7176" max="7176" width="13.5703125" style="71" customWidth="1"/>
    <col min="7177" max="7424" width="9.140625" style="71"/>
    <col min="7425" max="7425" width="6.42578125" style="71" customWidth="1"/>
    <col min="7426" max="7426" width="13.7109375" style="71" customWidth="1"/>
    <col min="7427" max="7427" width="11.5703125" style="71" customWidth="1"/>
    <col min="7428" max="7428" width="9.140625" style="71"/>
    <col min="7429" max="7429" width="7.140625" style="71" customWidth="1"/>
    <col min="7430" max="7430" width="13.7109375" style="71" customWidth="1"/>
    <col min="7431" max="7431" width="10" style="71" customWidth="1"/>
    <col min="7432" max="7432" width="13.5703125" style="71" customWidth="1"/>
    <col min="7433" max="7680" width="9.140625" style="71"/>
    <col min="7681" max="7681" width="6.42578125" style="71" customWidth="1"/>
    <col min="7682" max="7682" width="13.7109375" style="71" customWidth="1"/>
    <col min="7683" max="7683" width="11.5703125" style="71" customWidth="1"/>
    <col min="7684" max="7684" width="9.140625" style="71"/>
    <col min="7685" max="7685" width="7.140625" style="71" customWidth="1"/>
    <col min="7686" max="7686" width="13.7109375" style="71" customWidth="1"/>
    <col min="7687" max="7687" width="10" style="71" customWidth="1"/>
    <col min="7688" max="7688" width="13.5703125" style="71" customWidth="1"/>
    <col min="7689" max="7936" width="9.140625" style="71"/>
    <col min="7937" max="7937" width="6.42578125" style="71" customWidth="1"/>
    <col min="7938" max="7938" width="13.7109375" style="71" customWidth="1"/>
    <col min="7939" max="7939" width="11.5703125" style="71" customWidth="1"/>
    <col min="7940" max="7940" width="9.140625" style="71"/>
    <col min="7941" max="7941" width="7.140625" style="71" customWidth="1"/>
    <col min="7942" max="7942" width="13.7109375" style="71" customWidth="1"/>
    <col min="7943" max="7943" width="10" style="71" customWidth="1"/>
    <col min="7944" max="7944" width="13.5703125" style="71" customWidth="1"/>
    <col min="7945" max="8192" width="9.140625" style="71"/>
    <col min="8193" max="8193" width="6.42578125" style="71" customWidth="1"/>
    <col min="8194" max="8194" width="13.7109375" style="71" customWidth="1"/>
    <col min="8195" max="8195" width="11.5703125" style="71" customWidth="1"/>
    <col min="8196" max="8196" width="9.140625" style="71"/>
    <col min="8197" max="8197" width="7.140625" style="71" customWidth="1"/>
    <col min="8198" max="8198" width="13.7109375" style="71" customWidth="1"/>
    <col min="8199" max="8199" width="10" style="71" customWidth="1"/>
    <col min="8200" max="8200" width="13.5703125" style="71" customWidth="1"/>
    <col min="8201" max="8448" width="9.140625" style="71"/>
    <col min="8449" max="8449" width="6.42578125" style="71" customWidth="1"/>
    <col min="8450" max="8450" width="13.7109375" style="71" customWidth="1"/>
    <col min="8451" max="8451" width="11.5703125" style="71" customWidth="1"/>
    <col min="8452" max="8452" width="9.140625" style="71"/>
    <col min="8453" max="8453" width="7.140625" style="71" customWidth="1"/>
    <col min="8454" max="8454" width="13.7109375" style="71" customWidth="1"/>
    <col min="8455" max="8455" width="10" style="71" customWidth="1"/>
    <col min="8456" max="8456" width="13.5703125" style="71" customWidth="1"/>
    <col min="8457" max="8704" width="9.140625" style="71"/>
    <col min="8705" max="8705" width="6.42578125" style="71" customWidth="1"/>
    <col min="8706" max="8706" width="13.7109375" style="71" customWidth="1"/>
    <col min="8707" max="8707" width="11.5703125" style="71" customWidth="1"/>
    <col min="8708" max="8708" width="9.140625" style="71"/>
    <col min="8709" max="8709" width="7.140625" style="71" customWidth="1"/>
    <col min="8710" max="8710" width="13.7109375" style="71" customWidth="1"/>
    <col min="8711" max="8711" width="10" style="71" customWidth="1"/>
    <col min="8712" max="8712" width="13.5703125" style="71" customWidth="1"/>
    <col min="8713" max="8960" width="9.140625" style="71"/>
    <col min="8961" max="8961" width="6.42578125" style="71" customWidth="1"/>
    <col min="8962" max="8962" width="13.7109375" style="71" customWidth="1"/>
    <col min="8963" max="8963" width="11.5703125" style="71" customWidth="1"/>
    <col min="8964" max="8964" width="9.140625" style="71"/>
    <col min="8965" max="8965" width="7.140625" style="71" customWidth="1"/>
    <col min="8966" max="8966" width="13.7109375" style="71" customWidth="1"/>
    <col min="8967" max="8967" width="10" style="71" customWidth="1"/>
    <col min="8968" max="8968" width="13.5703125" style="71" customWidth="1"/>
    <col min="8969" max="9216" width="9.140625" style="71"/>
    <col min="9217" max="9217" width="6.42578125" style="71" customWidth="1"/>
    <col min="9218" max="9218" width="13.7109375" style="71" customWidth="1"/>
    <col min="9219" max="9219" width="11.5703125" style="71" customWidth="1"/>
    <col min="9220" max="9220" width="9.140625" style="71"/>
    <col min="9221" max="9221" width="7.140625" style="71" customWidth="1"/>
    <col min="9222" max="9222" width="13.7109375" style="71" customWidth="1"/>
    <col min="9223" max="9223" width="10" style="71" customWidth="1"/>
    <col min="9224" max="9224" width="13.5703125" style="71" customWidth="1"/>
    <col min="9225" max="9472" width="9.140625" style="71"/>
    <col min="9473" max="9473" width="6.42578125" style="71" customWidth="1"/>
    <col min="9474" max="9474" width="13.7109375" style="71" customWidth="1"/>
    <col min="9475" max="9475" width="11.5703125" style="71" customWidth="1"/>
    <col min="9476" max="9476" width="9.140625" style="71"/>
    <col min="9477" max="9477" width="7.140625" style="71" customWidth="1"/>
    <col min="9478" max="9478" width="13.7109375" style="71" customWidth="1"/>
    <col min="9479" max="9479" width="10" style="71" customWidth="1"/>
    <col min="9480" max="9480" width="13.5703125" style="71" customWidth="1"/>
    <col min="9481" max="9728" width="9.140625" style="71"/>
    <col min="9729" max="9729" width="6.42578125" style="71" customWidth="1"/>
    <col min="9730" max="9730" width="13.7109375" style="71" customWidth="1"/>
    <col min="9731" max="9731" width="11.5703125" style="71" customWidth="1"/>
    <col min="9732" max="9732" width="9.140625" style="71"/>
    <col min="9733" max="9733" width="7.140625" style="71" customWidth="1"/>
    <col min="9734" max="9734" width="13.7109375" style="71" customWidth="1"/>
    <col min="9735" max="9735" width="10" style="71" customWidth="1"/>
    <col min="9736" max="9736" width="13.5703125" style="71" customWidth="1"/>
    <col min="9737" max="9984" width="9.140625" style="71"/>
    <col min="9985" max="9985" width="6.42578125" style="71" customWidth="1"/>
    <col min="9986" max="9986" width="13.7109375" style="71" customWidth="1"/>
    <col min="9987" max="9987" width="11.5703125" style="71" customWidth="1"/>
    <col min="9988" max="9988" width="9.140625" style="71"/>
    <col min="9989" max="9989" width="7.140625" style="71" customWidth="1"/>
    <col min="9990" max="9990" width="13.7109375" style="71" customWidth="1"/>
    <col min="9991" max="9991" width="10" style="71" customWidth="1"/>
    <col min="9992" max="9992" width="13.5703125" style="71" customWidth="1"/>
    <col min="9993" max="10240" width="9.140625" style="71"/>
    <col min="10241" max="10241" width="6.42578125" style="71" customWidth="1"/>
    <col min="10242" max="10242" width="13.7109375" style="71" customWidth="1"/>
    <col min="10243" max="10243" width="11.5703125" style="71" customWidth="1"/>
    <col min="10244" max="10244" width="9.140625" style="71"/>
    <col min="10245" max="10245" width="7.140625" style="71" customWidth="1"/>
    <col min="10246" max="10246" width="13.7109375" style="71" customWidth="1"/>
    <col min="10247" max="10247" width="10" style="71" customWidth="1"/>
    <col min="10248" max="10248" width="13.5703125" style="71" customWidth="1"/>
    <col min="10249" max="10496" width="9.140625" style="71"/>
    <col min="10497" max="10497" width="6.42578125" style="71" customWidth="1"/>
    <col min="10498" max="10498" width="13.7109375" style="71" customWidth="1"/>
    <col min="10499" max="10499" width="11.5703125" style="71" customWidth="1"/>
    <col min="10500" max="10500" width="9.140625" style="71"/>
    <col min="10501" max="10501" width="7.140625" style="71" customWidth="1"/>
    <col min="10502" max="10502" width="13.7109375" style="71" customWidth="1"/>
    <col min="10503" max="10503" width="10" style="71" customWidth="1"/>
    <col min="10504" max="10504" width="13.5703125" style="71" customWidth="1"/>
    <col min="10505" max="10752" width="9.140625" style="71"/>
    <col min="10753" max="10753" width="6.42578125" style="71" customWidth="1"/>
    <col min="10754" max="10754" width="13.7109375" style="71" customWidth="1"/>
    <col min="10755" max="10755" width="11.5703125" style="71" customWidth="1"/>
    <col min="10756" max="10756" width="9.140625" style="71"/>
    <col min="10757" max="10757" width="7.140625" style="71" customWidth="1"/>
    <col min="10758" max="10758" width="13.7109375" style="71" customWidth="1"/>
    <col min="10759" max="10759" width="10" style="71" customWidth="1"/>
    <col min="10760" max="10760" width="13.5703125" style="71" customWidth="1"/>
    <col min="10761" max="11008" width="9.140625" style="71"/>
    <col min="11009" max="11009" width="6.42578125" style="71" customWidth="1"/>
    <col min="11010" max="11010" width="13.7109375" style="71" customWidth="1"/>
    <col min="11011" max="11011" width="11.5703125" style="71" customWidth="1"/>
    <col min="11012" max="11012" width="9.140625" style="71"/>
    <col min="11013" max="11013" width="7.140625" style="71" customWidth="1"/>
    <col min="11014" max="11014" width="13.7109375" style="71" customWidth="1"/>
    <col min="11015" max="11015" width="10" style="71" customWidth="1"/>
    <col min="11016" max="11016" width="13.5703125" style="71" customWidth="1"/>
    <col min="11017" max="11264" width="9.140625" style="71"/>
    <col min="11265" max="11265" width="6.42578125" style="71" customWidth="1"/>
    <col min="11266" max="11266" width="13.7109375" style="71" customWidth="1"/>
    <col min="11267" max="11267" width="11.5703125" style="71" customWidth="1"/>
    <col min="11268" max="11268" width="9.140625" style="71"/>
    <col min="11269" max="11269" width="7.140625" style="71" customWidth="1"/>
    <col min="11270" max="11270" width="13.7109375" style="71" customWidth="1"/>
    <col min="11271" max="11271" width="10" style="71" customWidth="1"/>
    <col min="11272" max="11272" width="13.5703125" style="71" customWidth="1"/>
    <col min="11273" max="11520" width="9.140625" style="71"/>
    <col min="11521" max="11521" width="6.42578125" style="71" customWidth="1"/>
    <col min="11522" max="11522" width="13.7109375" style="71" customWidth="1"/>
    <col min="11523" max="11523" width="11.5703125" style="71" customWidth="1"/>
    <col min="11524" max="11524" width="9.140625" style="71"/>
    <col min="11525" max="11525" width="7.140625" style="71" customWidth="1"/>
    <col min="11526" max="11526" width="13.7109375" style="71" customWidth="1"/>
    <col min="11527" max="11527" width="10" style="71" customWidth="1"/>
    <col min="11528" max="11528" width="13.5703125" style="71" customWidth="1"/>
    <col min="11529" max="11776" width="9.140625" style="71"/>
    <col min="11777" max="11777" width="6.42578125" style="71" customWidth="1"/>
    <col min="11778" max="11778" width="13.7109375" style="71" customWidth="1"/>
    <col min="11779" max="11779" width="11.5703125" style="71" customWidth="1"/>
    <col min="11780" max="11780" width="9.140625" style="71"/>
    <col min="11781" max="11781" width="7.140625" style="71" customWidth="1"/>
    <col min="11782" max="11782" width="13.7109375" style="71" customWidth="1"/>
    <col min="11783" max="11783" width="10" style="71" customWidth="1"/>
    <col min="11784" max="11784" width="13.5703125" style="71" customWidth="1"/>
    <col min="11785" max="12032" width="9.140625" style="71"/>
    <col min="12033" max="12033" width="6.42578125" style="71" customWidth="1"/>
    <col min="12034" max="12034" width="13.7109375" style="71" customWidth="1"/>
    <col min="12035" max="12035" width="11.5703125" style="71" customWidth="1"/>
    <col min="12036" max="12036" width="9.140625" style="71"/>
    <col min="12037" max="12037" width="7.140625" style="71" customWidth="1"/>
    <col min="12038" max="12038" width="13.7109375" style="71" customWidth="1"/>
    <col min="12039" max="12039" width="10" style="71" customWidth="1"/>
    <col min="12040" max="12040" width="13.5703125" style="71" customWidth="1"/>
    <col min="12041" max="12288" width="9.140625" style="71"/>
    <col min="12289" max="12289" width="6.42578125" style="71" customWidth="1"/>
    <col min="12290" max="12290" width="13.7109375" style="71" customWidth="1"/>
    <col min="12291" max="12291" width="11.5703125" style="71" customWidth="1"/>
    <col min="12292" max="12292" width="9.140625" style="71"/>
    <col min="12293" max="12293" width="7.140625" style="71" customWidth="1"/>
    <col min="12294" max="12294" width="13.7109375" style="71" customWidth="1"/>
    <col min="12295" max="12295" width="10" style="71" customWidth="1"/>
    <col min="12296" max="12296" width="13.5703125" style="71" customWidth="1"/>
    <col min="12297" max="12544" width="9.140625" style="71"/>
    <col min="12545" max="12545" width="6.42578125" style="71" customWidth="1"/>
    <col min="12546" max="12546" width="13.7109375" style="71" customWidth="1"/>
    <col min="12547" max="12547" width="11.5703125" style="71" customWidth="1"/>
    <col min="12548" max="12548" width="9.140625" style="71"/>
    <col min="12549" max="12549" width="7.140625" style="71" customWidth="1"/>
    <col min="12550" max="12550" width="13.7109375" style="71" customWidth="1"/>
    <col min="12551" max="12551" width="10" style="71" customWidth="1"/>
    <col min="12552" max="12552" width="13.5703125" style="71" customWidth="1"/>
    <col min="12553" max="12800" width="9.140625" style="71"/>
    <col min="12801" max="12801" width="6.42578125" style="71" customWidth="1"/>
    <col min="12802" max="12802" width="13.7109375" style="71" customWidth="1"/>
    <col min="12803" max="12803" width="11.5703125" style="71" customWidth="1"/>
    <col min="12804" max="12804" width="9.140625" style="71"/>
    <col min="12805" max="12805" width="7.140625" style="71" customWidth="1"/>
    <col min="12806" max="12806" width="13.7109375" style="71" customWidth="1"/>
    <col min="12807" max="12807" width="10" style="71" customWidth="1"/>
    <col min="12808" max="12808" width="13.5703125" style="71" customWidth="1"/>
    <col min="12809" max="13056" width="9.140625" style="71"/>
    <col min="13057" max="13057" width="6.42578125" style="71" customWidth="1"/>
    <col min="13058" max="13058" width="13.7109375" style="71" customWidth="1"/>
    <col min="13059" max="13059" width="11.5703125" style="71" customWidth="1"/>
    <col min="13060" max="13060" width="9.140625" style="71"/>
    <col min="13061" max="13061" width="7.140625" style="71" customWidth="1"/>
    <col min="13062" max="13062" width="13.7109375" style="71" customWidth="1"/>
    <col min="13063" max="13063" width="10" style="71" customWidth="1"/>
    <col min="13064" max="13064" width="13.5703125" style="71" customWidth="1"/>
    <col min="13065" max="13312" width="9.140625" style="71"/>
    <col min="13313" max="13313" width="6.42578125" style="71" customWidth="1"/>
    <col min="13314" max="13314" width="13.7109375" style="71" customWidth="1"/>
    <col min="13315" max="13315" width="11.5703125" style="71" customWidth="1"/>
    <col min="13316" max="13316" width="9.140625" style="71"/>
    <col min="13317" max="13317" width="7.140625" style="71" customWidth="1"/>
    <col min="13318" max="13318" width="13.7109375" style="71" customWidth="1"/>
    <col min="13319" max="13319" width="10" style="71" customWidth="1"/>
    <col min="13320" max="13320" width="13.5703125" style="71" customWidth="1"/>
    <col min="13321" max="13568" width="9.140625" style="71"/>
    <col min="13569" max="13569" width="6.42578125" style="71" customWidth="1"/>
    <col min="13570" max="13570" width="13.7109375" style="71" customWidth="1"/>
    <col min="13571" max="13571" width="11.5703125" style="71" customWidth="1"/>
    <col min="13572" max="13572" width="9.140625" style="71"/>
    <col min="13573" max="13573" width="7.140625" style="71" customWidth="1"/>
    <col min="13574" max="13574" width="13.7109375" style="71" customWidth="1"/>
    <col min="13575" max="13575" width="10" style="71" customWidth="1"/>
    <col min="13576" max="13576" width="13.5703125" style="71" customWidth="1"/>
    <col min="13577" max="13824" width="9.140625" style="71"/>
    <col min="13825" max="13825" width="6.42578125" style="71" customWidth="1"/>
    <col min="13826" max="13826" width="13.7109375" style="71" customWidth="1"/>
    <col min="13827" max="13827" width="11.5703125" style="71" customWidth="1"/>
    <col min="13828" max="13828" width="9.140625" style="71"/>
    <col min="13829" max="13829" width="7.140625" style="71" customWidth="1"/>
    <col min="13830" max="13830" width="13.7109375" style="71" customWidth="1"/>
    <col min="13831" max="13831" width="10" style="71" customWidth="1"/>
    <col min="13832" max="13832" width="13.5703125" style="71" customWidth="1"/>
    <col min="13833" max="14080" width="9.140625" style="71"/>
    <col min="14081" max="14081" width="6.42578125" style="71" customWidth="1"/>
    <col min="14082" max="14082" width="13.7109375" style="71" customWidth="1"/>
    <col min="14083" max="14083" width="11.5703125" style="71" customWidth="1"/>
    <col min="14084" max="14084" width="9.140625" style="71"/>
    <col min="14085" max="14085" width="7.140625" style="71" customWidth="1"/>
    <col min="14086" max="14086" width="13.7109375" style="71" customWidth="1"/>
    <col min="14087" max="14087" width="10" style="71" customWidth="1"/>
    <col min="14088" max="14088" width="13.5703125" style="71" customWidth="1"/>
    <col min="14089" max="14336" width="9.140625" style="71"/>
    <col min="14337" max="14337" width="6.42578125" style="71" customWidth="1"/>
    <col min="14338" max="14338" width="13.7109375" style="71" customWidth="1"/>
    <col min="14339" max="14339" width="11.5703125" style="71" customWidth="1"/>
    <col min="14340" max="14340" width="9.140625" style="71"/>
    <col min="14341" max="14341" width="7.140625" style="71" customWidth="1"/>
    <col min="14342" max="14342" width="13.7109375" style="71" customWidth="1"/>
    <col min="14343" max="14343" width="10" style="71" customWidth="1"/>
    <col min="14344" max="14344" width="13.5703125" style="71" customWidth="1"/>
    <col min="14345" max="14592" width="9.140625" style="71"/>
    <col min="14593" max="14593" width="6.42578125" style="71" customWidth="1"/>
    <col min="14594" max="14594" width="13.7109375" style="71" customWidth="1"/>
    <col min="14595" max="14595" width="11.5703125" style="71" customWidth="1"/>
    <col min="14596" max="14596" width="9.140625" style="71"/>
    <col min="14597" max="14597" width="7.140625" style="71" customWidth="1"/>
    <col min="14598" max="14598" width="13.7109375" style="71" customWidth="1"/>
    <col min="14599" max="14599" width="10" style="71" customWidth="1"/>
    <col min="14600" max="14600" width="13.5703125" style="71" customWidth="1"/>
    <col min="14601" max="14848" width="9.140625" style="71"/>
    <col min="14849" max="14849" width="6.42578125" style="71" customWidth="1"/>
    <col min="14850" max="14850" width="13.7109375" style="71" customWidth="1"/>
    <col min="14851" max="14851" width="11.5703125" style="71" customWidth="1"/>
    <col min="14852" max="14852" width="9.140625" style="71"/>
    <col min="14853" max="14853" width="7.140625" style="71" customWidth="1"/>
    <col min="14854" max="14854" width="13.7109375" style="71" customWidth="1"/>
    <col min="14855" max="14855" width="10" style="71" customWidth="1"/>
    <col min="14856" max="14856" width="13.5703125" style="71" customWidth="1"/>
    <col min="14857" max="15104" width="9.140625" style="71"/>
    <col min="15105" max="15105" width="6.42578125" style="71" customWidth="1"/>
    <col min="15106" max="15106" width="13.7109375" style="71" customWidth="1"/>
    <col min="15107" max="15107" width="11.5703125" style="71" customWidth="1"/>
    <col min="15108" max="15108" width="9.140625" style="71"/>
    <col min="15109" max="15109" width="7.140625" style="71" customWidth="1"/>
    <col min="15110" max="15110" width="13.7109375" style="71" customWidth="1"/>
    <col min="15111" max="15111" width="10" style="71" customWidth="1"/>
    <col min="15112" max="15112" width="13.5703125" style="71" customWidth="1"/>
    <col min="15113" max="15360" width="9.140625" style="71"/>
    <col min="15361" max="15361" width="6.42578125" style="71" customWidth="1"/>
    <col min="15362" max="15362" width="13.7109375" style="71" customWidth="1"/>
    <col min="15363" max="15363" width="11.5703125" style="71" customWidth="1"/>
    <col min="15364" max="15364" width="9.140625" style="71"/>
    <col min="15365" max="15365" width="7.140625" style="71" customWidth="1"/>
    <col min="15366" max="15366" width="13.7109375" style="71" customWidth="1"/>
    <col min="15367" max="15367" width="10" style="71" customWidth="1"/>
    <col min="15368" max="15368" width="13.5703125" style="71" customWidth="1"/>
    <col min="15369" max="15616" width="9.140625" style="71"/>
    <col min="15617" max="15617" width="6.42578125" style="71" customWidth="1"/>
    <col min="15618" max="15618" width="13.7109375" style="71" customWidth="1"/>
    <col min="15619" max="15619" width="11.5703125" style="71" customWidth="1"/>
    <col min="15620" max="15620" width="9.140625" style="71"/>
    <col min="15621" max="15621" width="7.140625" style="71" customWidth="1"/>
    <col min="15622" max="15622" width="13.7109375" style="71" customWidth="1"/>
    <col min="15623" max="15623" width="10" style="71" customWidth="1"/>
    <col min="15624" max="15624" width="13.5703125" style="71" customWidth="1"/>
    <col min="15625" max="15872" width="9.140625" style="71"/>
    <col min="15873" max="15873" width="6.42578125" style="71" customWidth="1"/>
    <col min="15874" max="15874" width="13.7109375" style="71" customWidth="1"/>
    <col min="15875" max="15875" width="11.5703125" style="71" customWidth="1"/>
    <col min="15876" max="15876" width="9.140625" style="71"/>
    <col min="15877" max="15877" width="7.140625" style="71" customWidth="1"/>
    <col min="15878" max="15878" width="13.7109375" style="71" customWidth="1"/>
    <col min="15879" max="15879" width="10" style="71" customWidth="1"/>
    <col min="15880" max="15880" width="13.5703125" style="71" customWidth="1"/>
    <col min="15881" max="16128" width="9.140625" style="71"/>
    <col min="16129" max="16129" width="6.42578125" style="71" customWidth="1"/>
    <col min="16130" max="16130" width="13.7109375" style="71" customWidth="1"/>
    <col min="16131" max="16131" width="11.5703125" style="71" customWidth="1"/>
    <col min="16132" max="16132" width="9.140625" style="71"/>
    <col min="16133" max="16133" width="7.140625" style="71" customWidth="1"/>
    <col min="16134" max="16134" width="13.7109375" style="71" customWidth="1"/>
    <col min="16135" max="16135" width="10" style="71" customWidth="1"/>
    <col min="16136" max="16136" width="13.5703125" style="71" customWidth="1"/>
    <col min="16137" max="16384" width="9.140625" style="71"/>
  </cols>
  <sheetData>
    <row r="2" spans="1:9">
      <c r="A2" s="554" t="s">
        <v>340</v>
      </c>
      <c r="B2" s="554"/>
      <c r="C2" s="554"/>
      <c r="D2" s="554"/>
      <c r="E2" s="554"/>
      <c r="F2" s="554"/>
      <c r="G2" s="554"/>
      <c r="H2" s="554"/>
    </row>
    <row r="3" spans="1:9">
      <c r="A3" s="555" t="s">
        <v>200</v>
      </c>
      <c r="B3" s="555"/>
      <c r="C3" s="555"/>
      <c r="D3" s="555"/>
      <c r="E3" s="555"/>
      <c r="F3" s="555"/>
      <c r="G3" s="555"/>
      <c r="H3" s="555"/>
    </row>
    <row r="6" spans="1:9">
      <c r="A6" s="556" t="s">
        <v>382</v>
      </c>
      <c r="B6" s="556"/>
      <c r="C6" s="556"/>
      <c r="D6" s="556"/>
      <c r="E6" s="556"/>
      <c r="F6" s="556"/>
      <c r="G6" s="556"/>
      <c r="H6" s="556"/>
    </row>
    <row r="8" spans="1:9" ht="15.75" customHeight="1"/>
    <row r="9" spans="1:9" ht="15.75">
      <c r="A9" s="557" t="s">
        <v>262</v>
      </c>
      <c r="B9" s="557"/>
      <c r="C9" s="557"/>
      <c r="D9" s="557"/>
      <c r="E9" s="557"/>
      <c r="F9" s="557"/>
      <c r="G9" s="557"/>
      <c r="H9" s="557"/>
      <c r="I9" s="71"/>
    </row>
    <row r="10" spans="1:9">
      <c r="D10" s="133"/>
    </row>
    <row r="11" spans="1:9">
      <c r="C11" s="556" t="s">
        <v>416</v>
      </c>
      <c r="D11" s="556"/>
      <c r="E11" s="556"/>
      <c r="F11" s="556"/>
    </row>
    <row r="12" spans="1:9">
      <c r="B12" s="558" t="s">
        <v>275</v>
      </c>
      <c r="C12" s="558"/>
      <c r="D12" s="558"/>
      <c r="E12" s="558"/>
      <c r="F12" s="558"/>
      <c r="G12" s="558"/>
    </row>
    <row r="14" spans="1:9" ht="18.75" customHeight="1">
      <c r="A14" s="548" t="s">
        <v>276</v>
      </c>
      <c r="B14" s="548"/>
      <c r="C14" s="96" t="s">
        <v>417</v>
      </c>
      <c r="D14" s="97"/>
      <c r="E14" s="97"/>
      <c r="F14" s="97"/>
      <c r="G14" s="97"/>
      <c r="H14" s="97"/>
      <c r="I14" s="71"/>
    </row>
    <row r="15" spans="1:9">
      <c r="A15" s="559" t="s">
        <v>263</v>
      </c>
      <c r="B15" s="559"/>
      <c r="C15" s="559"/>
      <c r="D15" s="559"/>
      <c r="E15" s="559"/>
      <c r="F15" s="559"/>
      <c r="G15" s="559"/>
      <c r="H15" s="559"/>
    </row>
    <row r="16" spans="1:9" ht="29.25" customHeight="1">
      <c r="A16" s="98" t="s">
        <v>277</v>
      </c>
      <c r="B16" s="98" t="s">
        <v>278</v>
      </c>
      <c r="C16" s="560" t="s">
        <v>264</v>
      </c>
      <c r="D16" s="561"/>
      <c r="E16" s="562"/>
      <c r="F16" s="98" t="s">
        <v>265</v>
      </c>
      <c r="G16" s="99" t="s">
        <v>266</v>
      </c>
      <c r="H16" s="99" t="s">
        <v>267</v>
      </c>
      <c r="I16" s="71"/>
    </row>
    <row r="17" spans="1:8">
      <c r="A17" s="100">
        <v>1</v>
      </c>
      <c r="B17" s="314" t="s">
        <v>197</v>
      </c>
      <c r="C17" s="552" t="s">
        <v>269</v>
      </c>
      <c r="D17" s="552"/>
      <c r="E17" s="552"/>
      <c r="F17" s="316" t="s">
        <v>358</v>
      </c>
      <c r="G17" s="317">
        <v>1</v>
      </c>
      <c r="H17" s="318">
        <v>91014.16</v>
      </c>
    </row>
    <row r="18" spans="1:8">
      <c r="A18" s="100"/>
      <c r="B18" s="314"/>
      <c r="C18" s="551" t="s">
        <v>260</v>
      </c>
      <c r="D18" s="551"/>
      <c r="E18" s="551"/>
      <c r="F18" s="101" t="s">
        <v>358</v>
      </c>
      <c r="G18" s="102">
        <v>1</v>
      </c>
      <c r="H18" s="103">
        <f>0+H17</f>
        <v>91014.16</v>
      </c>
    </row>
    <row r="19" spans="1:8">
      <c r="A19" s="100">
        <v>2</v>
      </c>
      <c r="B19" s="314" t="s">
        <v>195</v>
      </c>
      <c r="C19" s="552" t="s">
        <v>268</v>
      </c>
      <c r="D19" s="552"/>
      <c r="E19" s="552"/>
      <c r="F19" s="316" t="s">
        <v>358</v>
      </c>
      <c r="G19" s="317">
        <v>1</v>
      </c>
      <c r="H19" s="318">
        <v>5615.26</v>
      </c>
    </row>
    <row r="20" spans="1:8">
      <c r="A20" s="100">
        <v>3</v>
      </c>
      <c r="B20" s="314" t="s">
        <v>195</v>
      </c>
      <c r="C20" s="552" t="s">
        <v>269</v>
      </c>
      <c r="D20" s="552"/>
      <c r="E20" s="552"/>
      <c r="F20" s="316" t="s">
        <v>358</v>
      </c>
      <c r="G20" s="317">
        <v>1</v>
      </c>
      <c r="H20" s="318">
        <v>146539.87</v>
      </c>
    </row>
    <row r="21" spans="1:8">
      <c r="A21" s="100"/>
      <c r="B21" s="314"/>
      <c r="C21" s="551" t="s">
        <v>260</v>
      </c>
      <c r="D21" s="551"/>
      <c r="E21" s="551"/>
      <c r="F21" s="101" t="s">
        <v>358</v>
      </c>
      <c r="G21" s="102">
        <v>1</v>
      </c>
      <c r="H21" s="103">
        <f>0+H19+H20</f>
        <v>152155.13</v>
      </c>
    </row>
    <row r="22" spans="1:8">
      <c r="A22" s="100">
        <v>4</v>
      </c>
      <c r="B22" s="314" t="s">
        <v>285</v>
      </c>
      <c r="C22" s="552" t="s">
        <v>269</v>
      </c>
      <c r="D22" s="552"/>
      <c r="E22" s="552"/>
      <c r="F22" s="316" t="s">
        <v>358</v>
      </c>
      <c r="G22" s="317">
        <v>1</v>
      </c>
      <c r="H22" s="318">
        <v>7500</v>
      </c>
    </row>
    <row r="23" spans="1:8">
      <c r="A23" s="100"/>
      <c r="B23" s="314"/>
      <c r="C23" s="551" t="s">
        <v>260</v>
      </c>
      <c r="D23" s="551"/>
      <c r="E23" s="551"/>
      <c r="F23" s="101" t="s">
        <v>358</v>
      </c>
      <c r="G23" s="102">
        <v>1</v>
      </c>
      <c r="H23" s="103">
        <f>0+H22</f>
        <v>7500</v>
      </c>
    </row>
    <row r="24" spans="1:8">
      <c r="C24" s="553"/>
      <c r="D24" s="553"/>
      <c r="E24" s="553"/>
    </row>
    <row r="26" spans="1:8">
      <c r="A26" s="548" t="s">
        <v>406</v>
      </c>
      <c r="B26" s="548"/>
      <c r="C26" s="548"/>
      <c r="D26" s="548"/>
      <c r="E26" s="549" t="s">
        <v>407</v>
      </c>
      <c r="F26" s="549"/>
      <c r="G26" s="549"/>
      <c r="H26" s="549"/>
    </row>
    <row r="27" spans="1:8">
      <c r="E27" s="550" t="s">
        <v>279</v>
      </c>
      <c r="F27" s="550"/>
      <c r="G27" s="550"/>
      <c r="H27" s="550"/>
    </row>
    <row r="28" spans="1:8" ht="13.5" customHeight="1"/>
    <row r="30" spans="1:8" ht="30.75" customHeight="1">
      <c r="A30" s="548" t="s">
        <v>396</v>
      </c>
      <c r="B30" s="548"/>
      <c r="C30" s="548"/>
      <c r="D30" s="548"/>
      <c r="E30" s="549" t="s">
        <v>356</v>
      </c>
      <c r="F30" s="549"/>
      <c r="G30" s="549"/>
      <c r="H30" s="549"/>
    </row>
    <row r="31" spans="1:8">
      <c r="E31" s="550" t="s">
        <v>279</v>
      </c>
      <c r="F31" s="550"/>
      <c r="G31" s="550"/>
      <c r="H31" s="550"/>
    </row>
    <row r="32" spans="1:8" ht="26.25" customHeight="1"/>
    <row r="33" ht="16.5" customHeight="1"/>
    <row r="34" ht="24.75" customHeight="1"/>
    <row r="41" ht="30.75" customHeight="1"/>
  </sheetData>
  <mergeCells count="23">
    <mergeCell ref="E30:H30"/>
    <mergeCell ref="C18:E18"/>
    <mergeCell ref="C19:E19"/>
    <mergeCell ref="C20:E20"/>
    <mergeCell ref="C21:E21"/>
    <mergeCell ref="C23:E23"/>
    <mergeCell ref="C24:E24"/>
    <mergeCell ref="E31:H31"/>
    <mergeCell ref="A2:H2"/>
    <mergeCell ref="C17:E17"/>
    <mergeCell ref="C16:E16"/>
    <mergeCell ref="A3:H3"/>
    <mergeCell ref="C22:E22"/>
    <mergeCell ref="A6:H6"/>
    <mergeCell ref="A9:H9"/>
    <mergeCell ref="C11:F11"/>
    <mergeCell ref="B12:G12"/>
    <mergeCell ref="A14:B14"/>
    <mergeCell ref="A15:H15"/>
    <mergeCell ref="A26:D26"/>
    <mergeCell ref="E26:H26"/>
    <mergeCell ref="E27:H27"/>
    <mergeCell ref="A30:D3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AC2B-F9BD-468C-9B58-B48CE60654A4}">
  <dimension ref="A2:I38"/>
  <sheetViews>
    <sheetView workbookViewId="0">
      <selection activeCell="N16" sqref="N16"/>
    </sheetView>
  </sheetViews>
  <sheetFormatPr defaultRowHeight="15"/>
  <cols>
    <col min="1" max="1" width="6.42578125" style="315" customWidth="1"/>
    <col min="2" max="2" width="13.7109375" style="315" customWidth="1"/>
    <col min="3" max="3" width="11.5703125" style="315" customWidth="1"/>
    <col min="4" max="4" width="9.140625" style="315"/>
    <col min="5" max="5" width="7.140625" style="315" customWidth="1"/>
    <col min="6" max="6" width="13.7109375" style="315" customWidth="1"/>
    <col min="7" max="7" width="10" style="315" customWidth="1"/>
    <col min="8" max="8" width="13.5703125" style="315" customWidth="1"/>
    <col min="9" max="9" width="9.140625" style="315"/>
    <col min="10" max="256" width="9.140625" style="71"/>
    <col min="257" max="257" width="6.42578125" style="71" customWidth="1"/>
    <col min="258" max="258" width="13.7109375" style="71" customWidth="1"/>
    <col min="259" max="259" width="11.5703125" style="71" customWidth="1"/>
    <col min="260" max="260" width="9.140625" style="71"/>
    <col min="261" max="261" width="7.140625" style="71" customWidth="1"/>
    <col min="262" max="262" width="13.7109375" style="71" customWidth="1"/>
    <col min="263" max="263" width="10" style="71" customWidth="1"/>
    <col min="264" max="264" width="13.5703125" style="71" customWidth="1"/>
    <col min="265" max="512" width="9.140625" style="71"/>
    <col min="513" max="513" width="6.42578125" style="71" customWidth="1"/>
    <col min="514" max="514" width="13.7109375" style="71" customWidth="1"/>
    <col min="515" max="515" width="11.5703125" style="71" customWidth="1"/>
    <col min="516" max="516" width="9.140625" style="71"/>
    <col min="517" max="517" width="7.140625" style="71" customWidth="1"/>
    <col min="518" max="518" width="13.7109375" style="71" customWidth="1"/>
    <col min="519" max="519" width="10" style="71" customWidth="1"/>
    <col min="520" max="520" width="13.5703125" style="71" customWidth="1"/>
    <col min="521" max="768" width="9.140625" style="71"/>
    <col min="769" max="769" width="6.42578125" style="71" customWidth="1"/>
    <col min="770" max="770" width="13.7109375" style="71" customWidth="1"/>
    <col min="771" max="771" width="11.5703125" style="71" customWidth="1"/>
    <col min="772" max="772" width="9.140625" style="71"/>
    <col min="773" max="773" width="7.140625" style="71" customWidth="1"/>
    <col min="774" max="774" width="13.7109375" style="71" customWidth="1"/>
    <col min="775" max="775" width="10" style="71" customWidth="1"/>
    <col min="776" max="776" width="13.5703125" style="71" customWidth="1"/>
    <col min="777" max="1024" width="9.140625" style="71"/>
    <col min="1025" max="1025" width="6.42578125" style="71" customWidth="1"/>
    <col min="1026" max="1026" width="13.7109375" style="71" customWidth="1"/>
    <col min="1027" max="1027" width="11.5703125" style="71" customWidth="1"/>
    <col min="1028" max="1028" width="9.140625" style="71"/>
    <col min="1029" max="1029" width="7.140625" style="71" customWidth="1"/>
    <col min="1030" max="1030" width="13.7109375" style="71" customWidth="1"/>
    <col min="1031" max="1031" width="10" style="71" customWidth="1"/>
    <col min="1032" max="1032" width="13.5703125" style="71" customWidth="1"/>
    <col min="1033" max="1280" width="9.140625" style="71"/>
    <col min="1281" max="1281" width="6.42578125" style="71" customWidth="1"/>
    <col min="1282" max="1282" width="13.7109375" style="71" customWidth="1"/>
    <col min="1283" max="1283" width="11.5703125" style="71" customWidth="1"/>
    <col min="1284" max="1284" width="9.140625" style="71"/>
    <col min="1285" max="1285" width="7.140625" style="71" customWidth="1"/>
    <col min="1286" max="1286" width="13.7109375" style="71" customWidth="1"/>
    <col min="1287" max="1287" width="10" style="71" customWidth="1"/>
    <col min="1288" max="1288" width="13.5703125" style="71" customWidth="1"/>
    <col min="1289" max="1536" width="9.140625" style="71"/>
    <col min="1537" max="1537" width="6.42578125" style="71" customWidth="1"/>
    <col min="1538" max="1538" width="13.7109375" style="71" customWidth="1"/>
    <col min="1539" max="1539" width="11.5703125" style="71" customWidth="1"/>
    <col min="1540" max="1540" width="9.140625" style="71"/>
    <col min="1541" max="1541" width="7.140625" style="71" customWidth="1"/>
    <col min="1542" max="1542" width="13.7109375" style="71" customWidth="1"/>
    <col min="1543" max="1543" width="10" style="71" customWidth="1"/>
    <col min="1544" max="1544" width="13.5703125" style="71" customWidth="1"/>
    <col min="1545" max="1792" width="9.140625" style="71"/>
    <col min="1793" max="1793" width="6.42578125" style="71" customWidth="1"/>
    <col min="1794" max="1794" width="13.7109375" style="71" customWidth="1"/>
    <col min="1795" max="1795" width="11.5703125" style="71" customWidth="1"/>
    <col min="1796" max="1796" width="9.140625" style="71"/>
    <col min="1797" max="1797" width="7.140625" style="71" customWidth="1"/>
    <col min="1798" max="1798" width="13.7109375" style="71" customWidth="1"/>
    <col min="1799" max="1799" width="10" style="71" customWidth="1"/>
    <col min="1800" max="1800" width="13.5703125" style="71" customWidth="1"/>
    <col min="1801" max="2048" width="9.140625" style="71"/>
    <col min="2049" max="2049" width="6.42578125" style="71" customWidth="1"/>
    <col min="2050" max="2050" width="13.7109375" style="71" customWidth="1"/>
    <col min="2051" max="2051" width="11.5703125" style="71" customWidth="1"/>
    <col min="2052" max="2052" width="9.140625" style="71"/>
    <col min="2053" max="2053" width="7.140625" style="71" customWidth="1"/>
    <col min="2054" max="2054" width="13.7109375" style="71" customWidth="1"/>
    <col min="2055" max="2055" width="10" style="71" customWidth="1"/>
    <col min="2056" max="2056" width="13.5703125" style="71" customWidth="1"/>
    <col min="2057" max="2304" width="9.140625" style="71"/>
    <col min="2305" max="2305" width="6.42578125" style="71" customWidth="1"/>
    <col min="2306" max="2306" width="13.7109375" style="71" customWidth="1"/>
    <col min="2307" max="2307" width="11.5703125" style="71" customWidth="1"/>
    <col min="2308" max="2308" width="9.140625" style="71"/>
    <col min="2309" max="2309" width="7.140625" style="71" customWidth="1"/>
    <col min="2310" max="2310" width="13.7109375" style="71" customWidth="1"/>
    <col min="2311" max="2311" width="10" style="71" customWidth="1"/>
    <col min="2312" max="2312" width="13.5703125" style="71" customWidth="1"/>
    <col min="2313" max="2560" width="9.140625" style="71"/>
    <col min="2561" max="2561" width="6.42578125" style="71" customWidth="1"/>
    <col min="2562" max="2562" width="13.7109375" style="71" customWidth="1"/>
    <col min="2563" max="2563" width="11.5703125" style="71" customWidth="1"/>
    <col min="2564" max="2564" width="9.140625" style="71"/>
    <col min="2565" max="2565" width="7.140625" style="71" customWidth="1"/>
    <col min="2566" max="2566" width="13.7109375" style="71" customWidth="1"/>
    <col min="2567" max="2567" width="10" style="71" customWidth="1"/>
    <col min="2568" max="2568" width="13.5703125" style="71" customWidth="1"/>
    <col min="2569" max="2816" width="9.140625" style="71"/>
    <col min="2817" max="2817" width="6.42578125" style="71" customWidth="1"/>
    <col min="2818" max="2818" width="13.7109375" style="71" customWidth="1"/>
    <col min="2819" max="2819" width="11.5703125" style="71" customWidth="1"/>
    <col min="2820" max="2820" width="9.140625" style="71"/>
    <col min="2821" max="2821" width="7.140625" style="71" customWidth="1"/>
    <col min="2822" max="2822" width="13.7109375" style="71" customWidth="1"/>
    <col min="2823" max="2823" width="10" style="71" customWidth="1"/>
    <col min="2824" max="2824" width="13.5703125" style="71" customWidth="1"/>
    <col min="2825" max="3072" width="9.140625" style="71"/>
    <col min="3073" max="3073" width="6.42578125" style="71" customWidth="1"/>
    <col min="3074" max="3074" width="13.7109375" style="71" customWidth="1"/>
    <col min="3075" max="3075" width="11.5703125" style="71" customWidth="1"/>
    <col min="3076" max="3076" width="9.140625" style="71"/>
    <col min="3077" max="3077" width="7.140625" style="71" customWidth="1"/>
    <col min="3078" max="3078" width="13.7109375" style="71" customWidth="1"/>
    <col min="3079" max="3079" width="10" style="71" customWidth="1"/>
    <col min="3080" max="3080" width="13.5703125" style="71" customWidth="1"/>
    <col min="3081" max="3328" width="9.140625" style="71"/>
    <col min="3329" max="3329" width="6.42578125" style="71" customWidth="1"/>
    <col min="3330" max="3330" width="13.7109375" style="71" customWidth="1"/>
    <col min="3331" max="3331" width="11.5703125" style="71" customWidth="1"/>
    <col min="3332" max="3332" width="9.140625" style="71"/>
    <col min="3333" max="3333" width="7.140625" style="71" customWidth="1"/>
    <col min="3334" max="3334" width="13.7109375" style="71" customWidth="1"/>
    <col min="3335" max="3335" width="10" style="71" customWidth="1"/>
    <col min="3336" max="3336" width="13.5703125" style="71" customWidth="1"/>
    <col min="3337" max="3584" width="9.140625" style="71"/>
    <col min="3585" max="3585" width="6.42578125" style="71" customWidth="1"/>
    <col min="3586" max="3586" width="13.7109375" style="71" customWidth="1"/>
    <col min="3587" max="3587" width="11.5703125" style="71" customWidth="1"/>
    <col min="3588" max="3588" width="9.140625" style="71"/>
    <col min="3589" max="3589" width="7.140625" style="71" customWidth="1"/>
    <col min="3590" max="3590" width="13.7109375" style="71" customWidth="1"/>
    <col min="3591" max="3591" width="10" style="71" customWidth="1"/>
    <col min="3592" max="3592" width="13.5703125" style="71" customWidth="1"/>
    <col min="3593" max="3840" width="9.140625" style="71"/>
    <col min="3841" max="3841" width="6.42578125" style="71" customWidth="1"/>
    <col min="3842" max="3842" width="13.7109375" style="71" customWidth="1"/>
    <col min="3843" max="3843" width="11.5703125" style="71" customWidth="1"/>
    <col min="3844" max="3844" width="9.140625" style="71"/>
    <col min="3845" max="3845" width="7.140625" style="71" customWidth="1"/>
    <col min="3846" max="3846" width="13.7109375" style="71" customWidth="1"/>
    <col min="3847" max="3847" width="10" style="71" customWidth="1"/>
    <col min="3848" max="3848" width="13.5703125" style="71" customWidth="1"/>
    <col min="3849" max="4096" width="9.140625" style="71"/>
    <col min="4097" max="4097" width="6.42578125" style="71" customWidth="1"/>
    <col min="4098" max="4098" width="13.7109375" style="71" customWidth="1"/>
    <col min="4099" max="4099" width="11.5703125" style="71" customWidth="1"/>
    <col min="4100" max="4100" width="9.140625" style="71"/>
    <col min="4101" max="4101" width="7.140625" style="71" customWidth="1"/>
    <col min="4102" max="4102" width="13.7109375" style="71" customWidth="1"/>
    <col min="4103" max="4103" width="10" style="71" customWidth="1"/>
    <col min="4104" max="4104" width="13.5703125" style="71" customWidth="1"/>
    <col min="4105" max="4352" width="9.140625" style="71"/>
    <col min="4353" max="4353" width="6.42578125" style="71" customWidth="1"/>
    <col min="4354" max="4354" width="13.7109375" style="71" customWidth="1"/>
    <col min="4355" max="4355" width="11.5703125" style="71" customWidth="1"/>
    <col min="4356" max="4356" width="9.140625" style="71"/>
    <col min="4357" max="4357" width="7.140625" style="71" customWidth="1"/>
    <col min="4358" max="4358" width="13.7109375" style="71" customWidth="1"/>
    <col min="4359" max="4359" width="10" style="71" customWidth="1"/>
    <col min="4360" max="4360" width="13.5703125" style="71" customWidth="1"/>
    <col min="4361" max="4608" width="9.140625" style="71"/>
    <col min="4609" max="4609" width="6.42578125" style="71" customWidth="1"/>
    <col min="4610" max="4610" width="13.7109375" style="71" customWidth="1"/>
    <col min="4611" max="4611" width="11.5703125" style="71" customWidth="1"/>
    <col min="4612" max="4612" width="9.140625" style="71"/>
    <col min="4613" max="4613" width="7.140625" style="71" customWidth="1"/>
    <col min="4614" max="4614" width="13.7109375" style="71" customWidth="1"/>
    <col min="4615" max="4615" width="10" style="71" customWidth="1"/>
    <col min="4616" max="4616" width="13.5703125" style="71" customWidth="1"/>
    <col min="4617" max="4864" width="9.140625" style="71"/>
    <col min="4865" max="4865" width="6.42578125" style="71" customWidth="1"/>
    <col min="4866" max="4866" width="13.7109375" style="71" customWidth="1"/>
    <col min="4867" max="4867" width="11.5703125" style="71" customWidth="1"/>
    <col min="4868" max="4868" width="9.140625" style="71"/>
    <col min="4869" max="4869" width="7.140625" style="71" customWidth="1"/>
    <col min="4870" max="4870" width="13.7109375" style="71" customWidth="1"/>
    <col min="4871" max="4871" width="10" style="71" customWidth="1"/>
    <col min="4872" max="4872" width="13.5703125" style="71" customWidth="1"/>
    <col min="4873" max="5120" width="9.140625" style="71"/>
    <col min="5121" max="5121" width="6.42578125" style="71" customWidth="1"/>
    <col min="5122" max="5122" width="13.7109375" style="71" customWidth="1"/>
    <col min="5123" max="5123" width="11.5703125" style="71" customWidth="1"/>
    <col min="5124" max="5124" width="9.140625" style="71"/>
    <col min="5125" max="5125" width="7.140625" style="71" customWidth="1"/>
    <col min="5126" max="5126" width="13.7109375" style="71" customWidth="1"/>
    <col min="5127" max="5127" width="10" style="71" customWidth="1"/>
    <col min="5128" max="5128" width="13.5703125" style="71" customWidth="1"/>
    <col min="5129" max="5376" width="9.140625" style="71"/>
    <col min="5377" max="5377" width="6.42578125" style="71" customWidth="1"/>
    <col min="5378" max="5378" width="13.7109375" style="71" customWidth="1"/>
    <col min="5379" max="5379" width="11.5703125" style="71" customWidth="1"/>
    <col min="5380" max="5380" width="9.140625" style="71"/>
    <col min="5381" max="5381" width="7.140625" style="71" customWidth="1"/>
    <col min="5382" max="5382" width="13.7109375" style="71" customWidth="1"/>
    <col min="5383" max="5383" width="10" style="71" customWidth="1"/>
    <col min="5384" max="5384" width="13.5703125" style="71" customWidth="1"/>
    <col min="5385" max="5632" width="9.140625" style="71"/>
    <col min="5633" max="5633" width="6.42578125" style="71" customWidth="1"/>
    <col min="5634" max="5634" width="13.7109375" style="71" customWidth="1"/>
    <col min="5635" max="5635" width="11.5703125" style="71" customWidth="1"/>
    <col min="5636" max="5636" width="9.140625" style="71"/>
    <col min="5637" max="5637" width="7.140625" style="71" customWidth="1"/>
    <col min="5638" max="5638" width="13.7109375" style="71" customWidth="1"/>
    <col min="5639" max="5639" width="10" style="71" customWidth="1"/>
    <col min="5640" max="5640" width="13.5703125" style="71" customWidth="1"/>
    <col min="5641" max="5888" width="9.140625" style="71"/>
    <col min="5889" max="5889" width="6.42578125" style="71" customWidth="1"/>
    <col min="5890" max="5890" width="13.7109375" style="71" customWidth="1"/>
    <col min="5891" max="5891" width="11.5703125" style="71" customWidth="1"/>
    <col min="5892" max="5892" width="9.140625" style="71"/>
    <col min="5893" max="5893" width="7.140625" style="71" customWidth="1"/>
    <col min="5894" max="5894" width="13.7109375" style="71" customWidth="1"/>
    <col min="5895" max="5895" width="10" style="71" customWidth="1"/>
    <col min="5896" max="5896" width="13.5703125" style="71" customWidth="1"/>
    <col min="5897" max="6144" width="9.140625" style="71"/>
    <col min="6145" max="6145" width="6.42578125" style="71" customWidth="1"/>
    <col min="6146" max="6146" width="13.7109375" style="71" customWidth="1"/>
    <col min="6147" max="6147" width="11.5703125" style="71" customWidth="1"/>
    <col min="6148" max="6148" width="9.140625" style="71"/>
    <col min="6149" max="6149" width="7.140625" style="71" customWidth="1"/>
    <col min="6150" max="6150" width="13.7109375" style="71" customWidth="1"/>
    <col min="6151" max="6151" width="10" style="71" customWidth="1"/>
    <col min="6152" max="6152" width="13.5703125" style="71" customWidth="1"/>
    <col min="6153" max="6400" width="9.140625" style="71"/>
    <col min="6401" max="6401" width="6.42578125" style="71" customWidth="1"/>
    <col min="6402" max="6402" width="13.7109375" style="71" customWidth="1"/>
    <col min="6403" max="6403" width="11.5703125" style="71" customWidth="1"/>
    <col min="6404" max="6404" width="9.140625" style="71"/>
    <col min="6405" max="6405" width="7.140625" style="71" customWidth="1"/>
    <col min="6406" max="6406" width="13.7109375" style="71" customWidth="1"/>
    <col min="6407" max="6407" width="10" style="71" customWidth="1"/>
    <col min="6408" max="6408" width="13.5703125" style="71" customWidth="1"/>
    <col min="6409" max="6656" width="9.140625" style="71"/>
    <col min="6657" max="6657" width="6.42578125" style="71" customWidth="1"/>
    <col min="6658" max="6658" width="13.7109375" style="71" customWidth="1"/>
    <col min="6659" max="6659" width="11.5703125" style="71" customWidth="1"/>
    <col min="6660" max="6660" width="9.140625" style="71"/>
    <col min="6661" max="6661" width="7.140625" style="71" customWidth="1"/>
    <col min="6662" max="6662" width="13.7109375" style="71" customWidth="1"/>
    <col min="6663" max="6663" width="10" style="71" customWidth="1"/>
    <col min="6664" max="6664" width="13.5703125" style="71" customWidth="1"/>
    <col min="6665" max="6912" width="9.140625" style="71"/>
    <col min="6913" max="6913" width="6.42578125" style="71" customWidth="1"/>
    <col min="6914" max="6914" width="13.7109375" style="71" customWidth="1"/>
    <col min="6915" max="6915" width="11.5703125" style="71" customWidth="1"/>
    <col min="6916" max="6916" width="9.140625" style="71"/>
    <col min="6917" max="6917" width="7.140625" style="71" customWidth="1"/>
    <col min="6918" max="6918" width="13.7109375" style="71" customWidth="1"/>
    <col min="6919" max="6919" width="10" style="71" customWidth="1"/>
    <col min="6920" max="6920" width="13.5703125" style="71" customWidth="1"/>
    <col min="6921" max="7168" width="9.140625" style="71"/>
    <col min="7169" max="7169" width="6.42578125" style="71" customWidth="1"/>
    <col min="7170" max="7170" width="13.7109375" style="71" customWidth="1"/>
    <col min="7171" max="7171" width="11.5703125" style="71" customWidth="1"/>
    <col min="7172" max="7172" width="9.140625" style="71"/>
    <col min="7173" max="7173" width="7.140625" style="71" customWidth="1"/>
    <col min="7174" max="7174" width="13.7109375" style="71" customWidth="1"/>
    <col min="7175" max="7175" width="10" style="71" customWidth="1"/>
    <col min="7176" max="7176" width="13.5703125" style="71" customWidth="1"/>
    <col min="7177" max="7424" width="9.140625" style="71"/>
    <col min="7425" max="7425" width="6.42578125" style="71" customWidth="1"/>
    <col min="7426" max="7426" width="13.7109375" style="71" customWidth="1"/>
    <col min="7427" max="7427" width="11.5703125" style="71" customWidth="1"/>
    <col min="7428" max="7428" width="9.140625" style="71"/>
    <col min="7429" max="7429" width="7.140625" style="71" customWidth="1"/>
    <col min="7430" max="7430" width="13.7109375" style="71" customWidth="1"/>
    <col min="7431" max="7431" width="10" style="71" customWidth="1"/>
    <col min="7432" max="7432" width="13.5703125" style="71" customWidth="1"/>
    <col min="7433" max="7680" width="9.140625" style="71"/>
    <col min="7681" max="7681" width="6.42578125" style="71" customWidth="1"/>
    <col min="7682" max="7682" width="13.7109375" style="71" customWidth="1"/>
    <col min="7683" max="7683" width="11.5703125" style="71" customWidth="1"/>
    <col min="7684" max="7684" width="9.140625" style="71"/>
    <col min="7685" max="7685" width="7.140625" style="71" customWidth="1"/>
    <col min="7686" max="7686" width="13.7109375" style="71" customWidth="1"/>
    <col min="7687" max="7687" width="10" style="71" customWidth="1"/>
    <col min="7688" max="7688" width="13.5703125" style="71" customWidth="1"/>
    <col min="7689" max="7936" width="9.140625" style="71"/>
    <col min="7937" max="7937" width="6.42578125" style="71" customWidth="1"/>
    <col min="7938" max="7938" width="13.7109375" style="71" customWidth="1"/>
    <col min="7939" max="7939" width="11.5703125" style="71" customWidth="1"/>
    <col min="7940" max="7940" width="9.140625" style="71"/>
    <col min="7941" max="7941" width="7.140625" style="71" customWidth="1"/>
    <col min="7942" max="7942" width="13.7109375" style="71" customWidth="1"/>
    <col min="7943" max="7943" width="10" style="71" customWidth="1"/>
    <col min="7944" max="7944" width="13.5703125" style="71" customWidth="1"/>
    <col min="7945" max="8192" width="9.140625" style="71"/>
    <col min="8193" max="8193" width="6.42578125" style="71" customWidth="1"/>
    <col min="8194" max="8194" width="13.7109375" style="71" customWidth="1"/>
    <col min="8195" max="8195" width="11.5703125" style="71" customWidth="1"/>
    <col min="8196" max="8196" width="9.140625" style="71"/>
    <col min="8197" max="8197" width="7.140625" style="71" customWidth="1"/>
    <col min="8198" max="8198" width="13.7109375" style="71" customWidth="1"/>
    <col min="8199" max="8199" width="10" style="71" customWidth="1"/>
    <col min="8200" max="8200" width="13.5703125" style="71" customWidth="1"/>
    <col min="8201" max="8448" width="9.140625" style="71"/>
    <col min="8449" max="8449" width="6.42578125" style="71" customWidth="1"/>
    <col min="8450" max="8450" width="13.7109375" style="71" customWidth="1"/>
    <col min="8451" max="8451" width="11.5703125" style="71" customWidth="1"/>
    <col min="8452" max="8452" width="9.140625" style="71"/>
    <col min="8453" max="8453" width="7.140625" style="71" customWidth="1"/>
    <col min="8454" max="8454" width="13.7109375" style="71" customWidth="1"/>
    <col min="8455" max="8455" width="10" style="71" customWidth="1"/>
    <col min="8456" max="8456" width="13.5703125" style="71" customWidth="1"/>
    <col min="8457" max="8704" width="9.140625" style="71"/>
    <col min="8705" max="8705" width="6.42578125" style="71" customWidth="1"/>
    <col min="8706" max="8706" width="13.7109375" style="71" customWidth="1"/>
    <col min="8707" max="8707" width="11.5703125" style="71" customWidth="1"/>
    <col min="8708" max="8708" width="9.140625" style="71"/>
    <col min="8709" max="8709" width="7.140625" style="71" customWidth="1"/>
    <col min="8710" max="8710" width="13.7109375" style="71" customWidth="1"/>
    <col min="8711" max="8711" width="10" style="71" customWidth="1"/>
    <col min="8712" max="8712" width="13.5703125" style="71" customWidth="1"/>
    <col min="8713" max="8960" width="9.140625" style="71"/>
    <col min="8961" max="8961" width="6.42578125" style="71" customWidth="1"/>
    <col min="8962" max="8962" width="13.7109375" style="71" customWidth="1"/>
    <col min="8963" max="8963" width="11.5703125" style="71" customWidth="1"/>
    <col min="8964" max="8964" width="9.140625" style="71"/>
    <col min="8965" max="8965" width="7.140625" style="71" customWidth="1"/>
    <col min="8966" max="8966" width="13.7109375" style="71" customWidth="1"/>
    <col min="8967" max="8967" width="10" style="71" customWidth="1"/>
    <col min="8968" max="8968" width="13.5703125" style="71" customWidth="1"/>
    <col min="8969" max="9216" width="9.140625" style="71"/>
    <col min="9217" max="9217" width="6.42578125" style="71" customWidth="1"/>
    <col min="9218" max="9218" width="13.7109375" style="71" customWidth="1"/>
    <col min="9219" max="9219" width="11.5703125" style="71" customWidth="1"/>
    <col min="9220" max="9220" width="9.140625" style="71"/>
    <col min="9221" max="9221" width="7.140625" style="71" customWidth="1"/>
    <col min="9222" max="9222" width="13.7109375" style="71" customWidth="1"/>
    <col min="9223" max="9223" width="10" style="71" customWidth="1"/>
    <col min="9224" max="9224" width="13.5703125" style="71" customWidth="1"/>
    <col min="9225" max="9472" width="9.140625" style="71"/>
    <col min="9473" max="9473" width="6.42578125" style="71" customWidth="1"/>
    <col min="9474" max="9474" width="13.7109375" style="71" customWidth="1"/>
    <col min="9475" max="9475" width="11.5703125" style="71" customWidth="1"/>
    <col min="9476" max="9476" width="9.140625" style="71"/>
    <col min="9477" max="9477" width="7.140625" style="71" customWidth="1"/>
    <col min="9478" max="9478" width="13.7109375" style="71" customWidth="1"/>
    <col min="9479" max="9479" width="10" style="71" customWidth="1"/>
    <col min="9480" max="9480" width="13.5703125" style="71" customWidth="1"/>
    <col min="9481" max="9728" width="9.140625" style="71"/>
    <col min="9729" max="9729" width="6.42578125" style="71" customWidth="1"/>
    <col min="9730" max="9730" width="13.7109375" style="71" customWidth="1"/>
    <col min="9731" max="9731" width="11.5703125" style="71" customWidth="1"/>
    <col min="9732" max="9732" width="9.140625" style="71"/>
    <col min="9733" max="9733" width="7.140625" style="71" customWidth="1"/>
    <col min="9734" max="9734" width="13.7109375" style="71" customWidth="1"/>
    <col min="9735" max="9735" width="10" style="71" customWidth="1"/>
    <col min="9736" max="9736" width="13.5703125" style="71" customWidth="1"/>
    <col min="9737" max="9984" width="9.140625" style="71"/>
    <col min="9985" max="9985" width="6.42578125" style="71" customWidth="1"/>
    <col min="9986" max="9986" width="13.7109375" style="71" customWidth="1"/>
    <col min="9987" max="9987" width="11.5703125" style="71" customWidth="1"/>
    <col min="9988" max="9988" width="9.140625" style="71"/>
    <col min="9989" max="9989" width="7.140625" style="71" customWidth="1"/>
    <col min="9990" max="9990" width="13.7109375" style="71" customWidth="1"/>
    <col min="9991" max="9991" width="10" style="71" customWidth="1"/>
    <col min="9992" max="9992" width="13.5703125" style="71" customWidth="1"/>
    <col min="9993" max="10240" width="9.140625" style="71"/>
    <col min="10241" max="10241" width="6.42578125" style="71" customWidth="1"/>
    <col min="10242" max="10242" width="13.7109375" style="71" customWidth="1"/>
    <col min="10243" max="10243" width="11.5703125" style="71" customWidth="1"/>
    <col min="10244" max="10244" width="9.140625" style="71"/>
    <col min="10245" max="10245" width="7.140625" style="71" customWidth="1"/>
    <col min="10246" max="10246" width="13.7109375" style="71" customWidth="1"/>
    <col min="10247" max="10247" width="10" style="71" customWidth="1"/>
    <col min="10248" max="10248" width="13.5703125" style="71" customWidth="1"/>
    <col min="10249" max="10496" width="9.140625" style="71"/>
    <col min="10497" max="10497" width="6.42578125" style="71" customWidth="1"/>
    <col min="10498" max="10498" width="13.7109375" style="71" customWidth="1"/>
    <col min="10499" max="10499" width="11.5703125" style="71" customWidth="1"/>
    <col min="10500" max="10500" width="9.140625" style="71"/>
    <col min="10501" max="10501" width="7.140625" style="71" customWidth="1"/>
    <col min="10502" max="10502" width="13.7109375" style="71" customWidth="1"/>
    <col min="10503" max="10503" width="10" style="71" customWidth="1"/>
    <col min="10504" max="10504" width="13.5703125" style="71" customWidth="1"/>
    <col min="10505" max="10752" width="9.140625" style="71"/>
    <col min="10753" max="10753" width="6.42578125" style="71" customWidth="1"/>
    <col min="10754" max="10754" width="13.7109375" style="71" customWidth="1"/>
    <col min="10755" max="10755" width="11.5703125" style="71" customWidth="1"/>
    <col min="10756" max="10756" width="9.140625" style="71"/>
    <col min="10757" max="10757" width="7.140625" style="71" customWidth="1"/>
    <col min="10758" max="10758" width="13.7109375" style="71" customWidth="1"/>
    <col min="10759" max="10759" width="10" style="71" customWidth="1"/>
    <col min="10760" max="10760" width="13.5703125" style="71" customWidth="1"/>
    <col min="10761" max="11008" width="9.140625" style="71"/>
    <col min="11009" max="11009" width="6.42578125" style="71" customWidth="1"/>
    <col min="11010" max="11010" width="13.7109375" style="71" customWidth="1"/>
    <col min="11011" max="11011" width="11.5703125" style="71" customWidth="1"/>
    <col min="11012" max="11012" width="9.140625" style="71"/>
    <col min="11013" max="11013" width="7.140625" style="71" customWidth="1"/>
    <col min="11014" max="11014" width="13.7109375" style="71" customWidth="1"/>
    <col min="11015" max="11015" width="10" style="71" customWidth="1"/>
    <col min="11016" max="11016" width="13.5703125" style="71" customWidth="1"/>
    <col min="11017" max="11264" width="9.140625" style="71"/>
    <col min="11265" max="11265" width="6.42578125" style="71" customWidth="1"/>
    <col min="11266" max="11266" width="13.7109375" style="71" customWidth="1"/>
    <col min="11267" max="11267" width="11.5703125" style="71" customWidth="1"/>
    <col min="11268" max="11268" width="9.140625" style="71"/>
    <col min="11269" max="11269" width="7.140625" style="71" customWidth="1"/>
    <col min="11270" max="11270" width="13.7109375" style="71" customWidth="1"/>
    <col min="11271" max="11271" width="10" style="71" customWidth="1"/>
    <col min="11272" max="11272" width="13.5703125" style="71" customWidth="1"/>
    <col min="11273" max="11520" width="9.140625" style="71"/>
    <col min="11521" max="11521" width="6.42578125" style="71" customWidth="1"/>
    <col min="11522" max="11522" width="13.7109375" style="71" customWidth="1"/>
    <col min="11523" max="11523" width="11.5703125" style="71" customWidth="1"/>
    <col min="11524" max="11524" width="9.140625" style="71"/>
    <col min="11525" max="11525" width="7.140625" style="71" customWidth="1"/>
    <col min="11526" max="11526" width="13.7109375" style="71" customWidth="1"/>
    <col min="11527" max="11527" width="10" style="71" customWidth="1"/>
    <col min="11528" max="11528" width="13.5703125" style="71" customWidth="1"/>
    <col min="11529" max="11776" width="9.140625" style="71"/>
    <col min="11777" max="11777" width="6.42578125" style="71" customWidth="1"/>
    <col min="11778" max="11778" width="13.7109375" style="71" customWidth="1"/>
    <col min="11779" max="11779" width="11.5703125" style="71" customWidth="1"/>
    <col min="11780" max="11780" width="9.140625" style="71"/>
    <col min="11781" max="11781" width="7.140625" style="71" customWidth="1"/>
    <col min="11782" max="11782" width="13.7109375" style="71" customWidth="1"/>
    <col min="11783" max="11783" width="10" style="71" customWidth="1"/>
    <col min="11784" max="11784" width="13.5703125" style="71" customWidth="1"/>
    <col min="11785" max="12032" width="9.140625" style="71"/>
    <col min="12033" max="12033" width="6.42578125" style="71" customWidth="1"/>
    <col min="12034" max="12034" width="13.7109375" style="71" customWidth="1"/>
    <col min="12035" max="12035" width="11.5703125" style="71" customWidth="1"/>
    <col min="12036" max="12036" width="9.140625" style="71"/>
    <col min="12037" max="12037" width="7.140625" style="71" customWidth="1"/>
    <col min="12038" max="12038" width="13.7109375" style="71" customWidth="1"/>
    <col min="12039" max="12039" width="10" style="71" customWidth="1"/>
    <col min="12040" max="12040" width="13.5703125" style="71" customWidth="1"/>
    <col min="12041" max="12288" width="9.140625" style="71"/>
    <col min="12289" max="12289" width="6.42578125" style="71" customWidth="1"/>
    <col min="12290" max="12290" width="13.7109375" style="71" customWidth="1"/>
    <col min="12291" max="12291" width="11.5703125" style="71" customWidth="1"/>
    <col min="12292" max="12292" width="9.140625" style="71"/>
    <col min="12293" max="12293" width="7.140625" style="71" customWidth="1"/>
    <col min="12294" max="12294" width="13.7109375" style="71" customWidth="1"/>
    <col min="12295" max="12295" width="10" style="71" customWidth="1"/>
    <col min="12296" max="12296" width="13.5703125" style="71" customWidth="1"/>
    <col min="12297" max="12544" width="9.140625" style="71"/>
    <col min="12545" max="12545" width="6.42578125" style="71" customWidth="1"/>
    <col min="12546" max="12546" width="13.7109375" style="71" customWidth="1"/>
    <col min="12547" max="12547" width="11.5703125" style="71" customWidth="1"/>
    <col min="12548" max="12548" width="9.140625" style="71"/>
    <col min="12549" max="12549" width="7.140625" style="71" customWidth="1"/>
    <col min="12550" max="12550" width="13.7109375" style="71" customWidth="1"/>
    <col min="12551" max="12551" width="10" style="71" customWidth="1"/>
    <col min="12552" max="12552" width="13.5703125" style="71" customWidth="1"/>
    <col min="12553" max="12800" width="9.140625" style="71"/>
    <col min="12801" max="12801" width="6.42578125" style="71" customWidth="1"/>
    <col min="12802" max="12802" width="13.7109375" style="71" customWidth="1"/>
    <col min="12803" max="12803" width="11.5703125" style="71" customWidth="1"/>
    <col min="12804" max="12804" width="9.140625" style="71"/>
    <col min="12805" max="12805" width="7.140625" style="71" customWidth="1"/>
    <col min="12806" max="12806" width="13.7109375" style="71" customWidth="1"/>
    <col min="12807" max="12807" width="10" style="71" customWidth="1"/>
    <col min="12808" max="12808" width="13.5703125" style="71" customWidth="1"/>
    <col min="12809" max="13056" width="9.140625" style="71"/>
    <col min="13057" max="13057" width="6.42578125" style="71" customWidth="1"/>
    <col min="13058" max="13058" width="13.7109375" style="71" customWidth="1"/>
    <col min="13059" max="13059" width="11.5703125" style="71" customWidth="1"/>
    <col min="13060" max="13060" width="9.140625" style="71"/>
    <col min="13061" max="13061" width="7.140625" style="71" customWidth="1"/>
    <col min="13062" max="13062" width="13.7109375" style="71" customWidth="1"/>
    <col min="13063" max="13063" width="10" style="71" customWidth="1"/>
    <col min="13064" max="13064" width="13.5703125" style="71" customWidth="1"/>
    <col min="13065" max="13312" width="9.140625" style="71"/>
    <col min="13313" max="13313" width="6.42578125" style="71" customWidth="1"/>
    <col min="13314" max="13314" width="13.7109375" style="71" customWidth="1"/>
    <col min="13315" max="13315" width="11.5703125" style="71" customWidth="1"/>
    <col min="13316" max="13316" width="9.140625" style="71"/>
    <col min="13317" max="13317" width="7.140625" style="71" customWidth="1"/>
    <col min="13318" max="13318" width="13.7109375" style="71" customWidth="1"/>
    <col min="13319" max="13319" width="10" style="71" customWidth="1"/>
    <col min="13320" max="13320" width="13.5703125" style="71" customWidth="1"/>
    <col min="13321" max="13568" width="9.140625" style="71"/>
    <col min="13569" max="13569" width="6.42578125" style="71" customWidth="1"/>
    <col min="13570" max="13570" width="13.7109375" style="71" customWidth="1"/>
    <col min="13571" max="13571" width="11.5703125" style="71" customWidth="1"/>
    <col min="13572" max="13572" width="9.140625" style="71"/>
    <col min="13573" max="13573" width="7.140625" style="71" customWidth="1"/>
    <col min="13574" max="13574" width="13.7109375" style="71" customWidth="1"/>
    <col min="13575" max="13575" width="10" style="71" customWidth="1"/>
    <col min="13576" max="13576" width="13.5703125" style="71" customWidth="1"/>
    <col min="13577" max="13824" width="9.140625" style="71"/>
    <col min="13825" max="13825" width="6.42578125" style="71" customWidth="1"/>
    <col min="13826" max="13826" width="13.7109375" style="71" customWidth="1"/>
    <col min="13827" max="13827" width="11.5703125" style="71" customWidth="1"/>
    <col min="13828" max="13828" width="9.140625" style="71"/>
    <col min="13829" max="13829" width="7.140625" style="71" customWidth="1"/>
    <col min="13830" max="13830" width="13.7109375" style="71" customWidth="1"/>
    <col min="13831" max="13831" width="10" style="71" customWidth="1"/>
    <col min="13832" max="13832" width="13.5703125" style="71" customWidth="1"/>
    <col min="13833" max="14080" width="9.140625" style="71"/>
    <col min="14081" max="14081" width="6.42578125" style="71" customWidth="1"/>
    <col min="14082" max="14082" width="13.7109375" style="71" customWidth="1"/>
    <col min="14083" max="14083" width="11.5703125" style="71" customWidth="1"/>
    <col min="14084" max="14084" width="9.140625" style="71"/>
    <col min="14085" max="14085" width="7.140625" style="71" customWidth="1"/>
    <col min="14086" max="14086" width="13.7109375" style="71" customWidth="1"/>
    <col min="14087" max="14087" width="10" style="71" customWidth="1"/>
    <col min="14088" max="14088" width="13.5703125" style="71" customWidth="1"/>
    <col min="14089" max="14336" width="9.140625" style="71"/>
    <col min="14337" max="14337" width="6.42578125" style="71" customWidth="1"/>
    <col min="14338" max="14338" width="13.7109375" style="71" customWidth="1"/>
    <col min="14339" max="14339" width="11.5703125" style="71" customWidth="1"/>
    <col min="14340" max="14340" width="9.140625" style="71"/>
    <col min="14341" max="14341" width="7.140625" style="71" customWidth="1"/>
    <col min="14342" max="14342" width="13.7109375" style="71" customWidth="1"/>
    <col min="14343" max="14343" width="10" style="71" customWidth="1"/>
    <col min="14344" max="14344" width="13.5703125" style="71" customWidth="1"/>
    <col min="14345" max="14592" width="9.140625" style="71"/>
    <col min="14593" max="14593" width="6.42578125" style="71" customWidth="1"/>
    <col min="14594" max="14594" width="13.7109375" style="71" customWidth="1"/>
    <col min="14595" max="14595" width="11.5703125" style="71" customWidth="1"/>
    <col min="14596" max="14596" width="9.140625" style="71"/>
    <col min="14597" max="14597" width="7.140625" style="71" customWidth="1"/>
    <col min="14598" max="14598" width="13.7109375" style="71" customWidth="1"/>
    <col min="14599" max="14599" width="10" style="71" customWidth="1"/>
    <col min="14600" max="14600" width="13.5703125" style="71" customWidth="1"/>
    <col min="14601" max="14848" width="9.140625" style="71"/>
    <col min="14849" max="14849" width="6.42578125" style="71" customWidth="1"/>
    <col min="14850" max="14850" width="13.7109375" style="71" customWidth="1"/>
    <col min="14851" max="14851" width="11.5703125" style="71" customWidth="1"/>
    <col min="14852" max="14852" width="9.140625" style="71"/>
    <col min="14853" max="14853" width="7.140625" style="71" customWidth="1"/>
    <col min="14854" max="14854" width="13.7109375" style="71" customWidth="1"/>
    <col min="14855" max="14855" width="10" style="71" customWidth="1"/>
    <col min="14856" max="14856" width="13.5703125" style="71" customWidth="1"/>
    <col min="14857" max="15104" width="9.140625" style="71"/>
    <col min="15105" max="15105" width="6.42578125" style="71" customWidth="1"/>
    <col min="15106" max="15106" width="13.7109375" style="71" customWidth="1"/>
    <col min="15107" max="15107" width="11.5703125" style="71" customWidth="1"/>
    <col min="15108" max="15108" width="9.140625" style="71"/>
    <col min="15109" max="15109" width="7.140625" style="71" customWidth="1"/>
    <col min="15110" max="15110" width="13.7109375" style="71" customWidth="1"/>
    <col min="15111" max="15111" width="10" style="71" customWidth="1"/>
    <col min="15112" max="15112" width="13.5703125" style="71" customWidth="1"/>
    <col min="15113" max="15360" width="9.140625" style="71"/>
    <col min="15361" max="15361" width="6.42578125" style="71" customWidth="1"/>
    <col min="15362" max="15362" width="13.7109375" style="71" customWidth="1"/>
    <col min="15363" max="15363" width="11.5703125" style="71" customWidth="1"/>
    <col min="15364" max="15364" width="9.140625" style="71"/>
    <col min="15365" max="15365" width="7.140625" style="71" customWidth="1"/>
    <col min="15366" max="15366" width="13.7109375" style="71" customWidth="1"/>
    <col min="15367" max="15367" width="10" style="71" customWidth="1"/>
    <col min="15368" max="15368" width="13.5703125" style="71" customWidth="1"/>
    <col min="15369" max="15616" width="9.140625" style="71"/>
    <col min="15617" max="15617" width="6.42578125" style="71" customWidth="1"/>
    <col min="15618" max="15618" width="13.7109375" style="71" customWidth="1"/>
    <col min="15619" max="15619" width="11.5703125" style="71" customWidth="1"/>
    <col min="15620" max="15620" width="9.140625" style="71"/>
    <col min="15621" max="15621" width="7.140625" style="71" customWidth="1"/>
    <col min="15622" max="15622" width="13.7109375" style="71" customWidth="1"/>
    <col min="15623" max="15623" width="10" style="71" customWidth="1"/>
    <col min="15624" max="15624" width="13.5703125" style="71" customWidth="1"/>
    <col min="15625" max="15872" width="9.140625" style="71"/>
    <col min="15873" max="15873" width="6.42578125" style="71" customWidth="1"/>
    <col min="15874" max="15874" width="13.7109375" style="71" customWidth="1"/>
    <col min="15875" max="15875" width="11.5703125" style="71" customWidth="1"/>
    <col min="15876" max="15876" width="9.140625" style="71"/>
    <col min="15877" max="15877" width="7.140625" style="71" customWidth="1"/>
    <col min="15878" max="15878" width="13.7109375" style="71" customWidth="1"/>
    <col min="15879" max="15879" width="10" style="71" customWidth="1"/>
    <col min="15880" max="15880" width="13.5703125" style="71" customWidth="1"/>
    <col min="15881" max="16128" width="9.140625" style="71"/>
    <col min="16129" max="16129" width="6.42578125" style="71" customWidth="1"/>
    <col min="16130" max="16130" width="13.7109375" style="71" customWidth="1"/>
    <col min="16131" max="16131" width="11.5703125" style="71" customWidth="1"/>
    <col min="16132" max="16132" width="9.140625" style="71"/>
    <col min="16133" max="16133" width="7.140625" style="71" customWidth="1"/>
    <col min="16134" max="16134" width="13.7109375" style="71" customWidth="1"/>
    <col min="16135" max="16135" width="10" style="71" customWidth="1"/>
    <col min="16136" max="16136" width="13.5703125" style="71" customWidth="1"/>
    <col min="16137" max="16384" width="9.140625" style="71"/>
  </cols>
  <sheetData>
    <row r="2" spans="1:9">
      <c r="A2" s="554" t="s">
        <v>340</v>
      </c>
      <c r="B2" s="554"/>
      <c r="C2" s="554"/>
      <c r="D2" s="554"/>
      <c r="E2" s="554"/>
      <c r="F2" s="554"/>
      <c r="G2" s="554"/>
      <c r="H2" s="554"/>
    </row>
    <row r="3" spans="1:9">
      <c r="A3" s="555" t="s">
        <v>200</v>
      </c>
      <c r="B3" s="555"/>
      <c r="C3" s="555"/>
      <c r="D3" s="555"/>
      <c r="E3" s="555"/>
      <c r="F3" s="555"/>
      <c r="G3" s="555"/>
      <c r="H3" s="555"/>
    </row>
    <row r="6" spans="1:9">
      <c r="A6" s="556" t="s">
        <v>382</v>
      </c>
      <c r="B6" s="556"/>
      <c r="C6" s="556"/>
      <c r="D6" s="556"/>
      <c r="E6" s="556"/>
      <c r="F6" s="556"/>
      <c r="G6" s="556"/>
      <c r="H6" s="556"/>
    </row>
    <row r="9" spans="1:9" ht="15" customHeight="1">
      <c r="A9" s="557" t="s">
        <v>262</v>
      </c>
      <c r="B9" s="557"/>
      <c r="C9" s="557"/>
      <c r="D9" s="557"/>
      <c r="E9" s="557"/>
      <c r="F9" s="557"/>
      <c r="G9" s="557"/>
      <c r="H9" s="557"/>
      <c r="I9" s="71"/>
    </row>
    <row r="10" spans="1:9">
      <c r="D10" s="133"/>
    </row>
    <row r="11" spans="1:9">
      <c r="C11" s="556" t="s">
        <v>416</v>
      </c>
      <c r="D11" s="556"/>
      <c r="E11" s="556"/>
      <c r="F11" s="556"/>
    </row>
    <row r="12" spans="1:9">
      <c r="B12" s="558" t="s">
        <v>275</v>
      </c>
      <c r="C12" s="558"/>
      <c r="D12" s="558"/>
      <c r="E12" s="558"/>
      <c r="F12" s="558"/>
      <c r="G12" s="558"/>
    </row>
    <row r="14" spans="1:9" ht="15" customHeight="1">
      <c r="A14" s="548" t="s">
        <v>276</v>
      </c>
      <c r="B14" s="548"/>
      <c r="C14" s="96" t="s">
        <v>417</v>
      </c>
      <c r="D14" s="97"/>
      <c r="E14" s="97"/>
      <c r="F14" s="97"/>
      <c r="G14" s="97"/>
      <c r="H14" s="97"/>
      <c r="I14" s="71"/>
    </row>
    <row r="15" spans="1:9">
      <c r="A15" s="559" t="s">
        <v>263</v>
      </c>
      <c r="B15" s="559"/>
      <c r="C15" s="559"/>
      <c r="D15" s="559"/>
      <c r="E15" s="559"/>
      <c r="F15" s="559"/>
      <c r="G15" s="559"/>
      <c r="H15" s="559"/>
    </row>
    <row r="16" spans="1:9" ht="27.95" customHeight="1">
      <c r="A16" s="98" t="s">
        <v>277</v>
      </c>
      <c r="B16" s="98" t="s">
        <v>278</v>
      </c>
      <c r="C16" s="560" t="s">
        <v>264</v>
      </c>
      <c r="D16" s="561"/>
      <c r="E16" s="562"/>
      <c r="F16" s="98" t="s">
        <v>265</v>
      </c>
      <c r="G16" s="99" t="s">
        <v>266</v>
      </c>
      <c r="H16" s="99" t="s">
        <v>267</v>
      </c>
      <c r="I16" s="71"/>
    </row>
    <row r="17" spans="1:8">
      <c r="A17" s="100">
        <v>1</v>
      </c>
      <c r="B17" s="314" t="s">
        <v>197</v>
      </c>
      <c r="C17" s="552" t="s">
        <v>269</v>
      </c>
      <c r="D17" s="552"/>
      <c r="E17" s="552"/>
      <c r="F17" s="316" t="s">
        <v>261</v>
      </c>
      <c r="G17" s="317" t="s">
        <v>261</v>
      </c>
      <c r="H17" s="318">
        <v>91014.16</v>
      </c>
    </row>
    <row r="18" spans="1:8">
      <c r="A18" s="100"/>
      <c r="B18" s="314"/>
      <c r="C18" s="551" t="s">
        <v>260</v>
      </c>
      <c r="D18" s="551"/>
      <c r="E18" s="551"/>
      <c r="F18" s="101" t="s">
        <v>261</v>
      </c>
      <c r="G18" s="102" t="s">
        <v>261</v>
      </c>
      <c r="H18" s="103">
        <f>0+H17</f>
        <v>91014.16</v>
      </c>
    </row>
    <row r="19" spans="1:8">
      <c r="A19" s="100">
        <v>2</v>
      </c>
      <c r="B19" s="314" t="s">
        <v>195</v>
      </c>
      <c r="C19" s="552" t="s">
        <v>268</v>
      </c>
      <c r="D19" s="552"/>
      <c r="E19" s="552"/>
      <c r="F19" s="316" t="s">
        <v>261</v>
      </c>
      <c r="G19" s="317" t="s">
        <v>261</v>
      </c>
      <c r="H19" s="318">
        <v>5615.26</v>
      </c>
    </row>
    <row r="20" spans="1:8">
      <c r="A20" s="100">
        <v>3</v>
      </c>
      <c r="B20" s="314" t="s">
        <v>195</v>
      </c>
      <c r="C20" s="552" t="s">
        <v>269</v>
      </c>
      <c r="D20" s="552"/>
      <c r="E20" s="552"/>
      <c r="F20" s="316" t="s">
        <v>261</v>
      </c>
      <c r="G20" s="317" t="s">
        <v>261</v>
      </c>
      <c r="H20" s="318">
        <v>146539.87</v>
      </c>
    </row>
    <row r="21" spans="1:8">
      <c r="A21" s="100"/>
      <c r="B21" s="314"/>
      <c r="C21" s="551" t="s">
        <v>260</v>
      </c>
      <c r="D21" s="551"/>
      <c r="E21" s="551"/>
      <c r="F21" s="101" t="s">
        <v>261</v>
      </c>
      <c r="G21" s="102" t="s">
        <v>261</v>
      </c>
      <c r="H21" s="103">
        <f>0+H19+H20</f>
        <v>152155.13</v>
      </c>
    </row>
    <row r="22" spans="1:8">
      <c r="A22" s="100">
        <v>4</v>
      </c>
      <c r="B22" s="314" t="s">
        <v>285</v>
      </c>
      <c r="C22" s="552" t="s">
        <v>269</v>
      </c>
      <c r="D22" s="552"/>
      <c r="E22" s="552"/>
      <c r="F22" s="316" t="s">
        <v>261</v>
      </c>
      <c r="G22" s="317" t="s">
        <v>261</v>
      </c>
      <c r="H22" s="318">
        <v>7500</v>
      </c>
    </row>
    <row r="23" spans="1:8">
      <c r="A23" s="100"/>
      <c r="B23" s="314"/>
      <c r="C23" s="551" t="s">
        <v>260</v>
      </c>
      <c r="D23" s="551"/>
      <c r="E23" s="551"/>
      <c r="F23" s="101" t="s">
        <v>261</v>
      </c>
      <c r="G23" s="102" t="s">
        <v>261</v>
      </c>
      <c r="H23" s="103">
        <f>0+H22</f>
        <v>7500</v>
      </c>
    </row>
    <row r="24" spans="1:8">
      <c r="C24" s="553"/>
      <c r="D24" s="553"/>
      <c r="E24" s="553"/>
    </row>
    <row r="26" spans="1:8">
      <c r="A26" s="548" t="s">
        <v>406</v>
      </c>
      <c r="B26" s="548"/>
      <c r="C26" s="548"/>
      <c r="D26" s="548"/>
      <c r="E26" s="549" t="s">
        <v>407</v>
      </c>
      <c r="F26" s="549"/>
      <c r="G26" s="549"/>
      <c r="H26" s="549"/>
    </row>
    <row r="27" spans="1:8">
      <c r="E27" s="550" t="s">
        <v>279</v>
      </c>
      <c r="F27" s="550"/>
      <c r="G27" s="550"/>
      <c r="H27" s="550"/>
    </row>
    <row r="29" spans="1:8">
      <c r="A29" s="563" t="s">
        <v>396</v>
      </c>
      <c r="B29" s="563"/>
      <c r="C29" s="563"/>
      <c r="D29" s="563"/>
    </row>
    <row r="30" spans="1:8" ht="15.75" customHeight="1">
      <c r="A30" s="563"/>
      <c r="B30" s="563"/>
      <c r="C30" s="563"/>
      <c r="D30" s="563"/>
      <c r="E30" s="549" t="s">
        <v>356</v>
      </c>
      <c r="F30" s="549"/>
      <c r="G30" s="549"/>
      <c r="H30" s="549"/>
    </row>
    <row r="31" spans="1:8">
      <c r="E31" s="550" t="s">
        <v>279</v>
      </c>
      <c r="F31" s="550"/>
      <c r="G31" s="550"/>
      <c r="H31" s="550"/>
    </row>
    <row r="33" ht="24.75" customHeight="1"/>
    <row r="34" ht="12.75" customHeight="1"/>
    <row r="38" ht="27.75" customHeight="1"/>
  </sheetData>
  <mergeCells count="23">
    <mergeCell ref="E31:H31"/>
    <mergeCell ref="A29:D30"/>
    <mergeCell ref="C19:E19"/>
    <mergeCell ref="C20:E20"/>
    <mergeCell ref="C21:E21"/>
    <mergeCell ref="C22:E22"/>
    <mergeCell ref="C23:E23"/>
    <mergeCell ref="C24:E24"/>
    <mergeCell ref="A26:D26"/>
    <mergeCell ref="E26:H26"/>
    <mergeCell ref="E27:H27"/>
    <mergeCell ref="E30:H30"/>
    <mergeCell ref="A14:B14"/>
    <mergeCell ref="A15:H15"/>
    <mergeCell ref="C16:E16"/>
    <mergeCell ref="C17:E17"/>
    <mergeCell ref="C18:E18"/>
    <mergeCell ref="B12:G12"/>
    <mergeCell ref="A2:H2"/>
    <mergeCell ref="A3:H3"/>
    <mergeCell ref="A6:H6"/>
    <mergeCell ref="A9:H9"/>
    <mergeCell ref="C11:F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4927-6F0B-42C5-88A8-70DDE3694FD2}">
  <sheetPr>
    <pageSetUpPr fitToPage="1"/>
  </sheetPr>
  <dimension ref="A1:R373"/>
  <sheetViews>
    <sheetView zoomScaleNormal="100" workbookViewId="0">
      <selection activeCell="V16" sqref="V16"/>
    </sheetView>
  </sheetViews>
  <sheetFormatPr defaultColWidth="9.140625" defaultRowHeight="15"/>
  <cols>
    <col min="1" max="4" width="2" style="140" customWidth="1"/>
    <col min="5" max="5" width="2.140625" style="140" customWidth="1"/>
    <col min="6" max="6" width="3.5703125" style="309" customWidth="1"/>
    <col min="7" max="7" width="34.28515625" style="140" customWidth="1"/>
    <col min="8" max="8" width="4.7109375" style="140" customWidth="1"/>
    <col min="9" max="12" width="12.85546875" style="140" customWidth="1"/>
    <col min="13" max="13" width="0.140625" style="140" hidden="1" customWidth="1"/>
    <col min="14" max="14" width="6.140625" style="140" hidden="1" customWidth="1"/>
    <col min="15" max="15" width="8.85546875" style="140" hidden="1" customWidth="1"/>
    <col min="16" max="16" width="9.140625" style="140"/>
    <col min="17" max="17" width="6.140625" style="140" customWidth="1"/>
    <col min="18" max="18" width="9.140625" style="140"/>
    <col min="19" max="16384" width="9.140625" style="1"/>
  </cols>
  <sheetData>
    <row r="1" spans="1:17" ht="24.75" customHeight="1">
      <c r="G1" s="287"/>
      <c r="H1" s="288"/>
      <c r="I1" s="289"/>
      <c r="J1" s="392" t="s">
        <v>410</v>
      </c>
      <c r="K1" s="392"/>
      <c r="L1" s="392"/>
      <c r="M1" s="290"/>
      <c r="N1" s="308"/>
      <c r="O1" s="308"/>
      <c r="P1" s="308"/>
      <c r="Q1" s="308"/>
    </row>
    <row r="2" spans="1:17" ht="13.5" customHeight="1">
      <c r="H2" s="288"/>
      <c r="I2" s="291"/>
      <c r="J2" s="393" t="s">
        <v>385</v>
      </c>
      <c r="K2" s="393"/>
      <c r="L2" s="393"/>
      <c r="M2" s="290"/>
      <c r="N2" s="308"/>
      <c r="O2" s="308"/>
      <c r="P2" s="308"/>
      <c r="Q2" s="141"/>
    </row>
    <row r="3" spans="1:17" ht="18" customHeight="1">
      <c r="A3" s="415" t="s">
        <v>403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147"/>
      <c r="N3" s="147"/>
      <c r="O3" s="147"/>
      <c r="P3" s="147"/>
      <c r="Q3" s="147"/>
    </row>
    <row r="4" spans="1:17" ht="12" customHeight="1">
      <c r="G4" s="147"/>
      <c r="H4" s="146"/>
      <c r="I4" s="146"/>
      <c r="J4" s="148"/>
      <c r="K4" s="148"/>
      <c r="L4" s="313"/>
      <c r="M4" s="290"/>
    </row>
    <row r="5" spans="1:17" ht="18" customHeight="1">
      <c r="A5" s="384" t="s">
        <v>335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290"/>
    </row>
    <row r="6" spans="1:17" ht="18.75" customHeight="1">
      <c r="A6" s="381" t="s">
        <v>0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290"/>
    </row>
    <row r="7" spans="1:17" ht="7.5" customHeight="1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290"/>
    </row>
    <row r="8" spans="1:17" ht="14.25" customHeight="1">
      <c r="A8" s="305"/>
      <c r="B8" s="306"/>
      <c r="C8" s="306"/>
      <c r="D8" s="306"/>
      <c r="E8" s="306"/>
      <c r="F8" s="306"/>
      <c r="G8" s="383" t="s">
        <v>1</v>
      </c>
      <c r="H8" s="383"/>
      <c r="I8" s="383"/>
      <c r="J8" s="383"/>
      <c r="K8" s="383"/>
      <c r="L8" s="306"/>
      <c r="M8" s="290"/>
    </row>
    <row r="9" spans="1:17" ht="16.5" customHeight="1">
      <c r="A9" s="376" t="s">
        <v>404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290"/>
      <c r="P9" s="140" t="s">
        <v>261</v>
      </c>
    </row>
    <row r="10" spans="1:17" ht="15.75" customHeight="1">
      <c r="G10" s="379" t="s">
        <v>405</v>
      </c>
      <c r="H10" s="379"/>
      <c r="I10" s="379"/>
      <c r="J10" s="379"/>
      <c r="K10" s="379"/>
      <c r="M10" s="290"/>
    </row>
    <row r="11" spans="1:17" ht="12" customHeight="1">
      <c r="G11" s="375" t="s">
        <v>412</v>
      </c>
      <c r="H11" s="375"/>
      <c r="I11" s="375"/>
      <c r="J11" s="375"/>
      <c r="K11" s="375"/>
    </row>
    <row r="12" spans="1:17" ht="12" customHeight="1">
      <c r="B12" s="376" t="s">
        <v>2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  <row r="13" spans="1:17" ht="12" customHeight="1"/>
    <row r="14" spans="1:17" ht="12.75" customHeight="1">
      <c r="G14" s="379" t="s">
        <v>411</v>
      </c>
      <c r="H14" s="379"/>
      <c r="I14" s="379"/>
      <c r="J14" s="379"/>
      <c r="K14" s="379"/>
    </row>
    <row r="15" spans="1:17" ht="11.25" customHeight="1">
      <c r="G15" s="377" t="s">
        <v>3</v>
      </c>
      <c r="H15" s="377"/>
      <c r="I15" s="377"/>
      <c r="J15" s="377"/>
      <c r="K15" s="377"/>
    </row>
    <row r="16" spans="1:17" ht="11.25" customHeight="1">
      <c r="G16" s="308"/>
      <c r="H16" s="308"/>
      <c r="I16" s="308"/>
      <c r="J16" s="308"/>
      <c r="K16" s="308"/>
    </row>
    <row r="17" spans="1:17">
      <c r="B17" s="1"/>
      <c r="C17" s="1"/>
      <c r="D17" s="1"/>
      <c r="E17" s="378"/>
      <c r="F17" s="378"/>
      <c r="G17" s="378"/>
      <c r="H17" s="378"/>
      <c r="I17" s="378"/>
      <c r="J17" s="378"/>
      <c r="K17" s="378"/>
      <c r="L17" s="1"/>
    </row>
    <row r="18" spans="1:17" ht="12" customHeight="1">
      <c r="A18" s="398" t="s">
        <v>5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149"/>
    </row>
    <row r="19" spans="1:17" ht="12" customHeight="1">
      <c r="F19" s="140"/>
      <c r="J19" s="292"/>
      <c r="K19" s="313"/>
      <c r="L19" s="293" t="s">
        <v>6</v>
      </c>
      <c r="M19" s="149"/>
    </row>
    <row r="20" spans="1:17" ht="11.25" customHeight="1">
      <c r="F20" s="140"/>
      <c r="J20" s="150" t="s">
        <v>386</v>
      </c>
      <c r="K20" s="142"/>
      <c r="L20" s="151"/>
      <c r="M20" s="149"/>
    </row>
    <row r="21" spans="1:17" ht="12" customHeight="1">
      <c r="E21" s="308"/>
      <c r="F21" s="307"/>
      <c r="I21" s="152"/>
      <c r="J21" s="152"/>
      <c r="K21" s="153" t="s">
        <v>7</v>
      </c>
      <c r="L21" s="151"/>
      <c r="M21" s="149"/>
    </row>
    <row r="22" spans="1:17" ht="12.75" customHeight="1">
      <c r="A22" s="399"/>
      <c r="B22" s="399"/>
      <c r="C22" s="399"/>
      <c r="D22" s="399"/>
      <c r="E22" s="399"/>
      <c r="F22" s="399"/>
      <c r="G22" s="399"/>
      <c r="H22" s="399"/>
      <c r="I22" s="399"/>
      <c r="K22" s="153" t="s">
        <v>8</v>
      </c>
      <c r="L22" s="154" t="s">
        <v>9</v>
      </c>
      <c r="M22" s="149"/>
    </row>
    <row r="23" spans="1:17" ht="12" customHeight="1">
      <c r="A23" s="399" t="s">
        <v>261</v>
      </c>
      <c r="B23" s="399"/>
      <c r="C23" s="399"/>
      <c r="D23" s="399"/>
      <c r="E23" s="399"/>
      <c r="F23" s="399"/>
      <c r="G23" s="399"/>
      <c r="H23" s="399"/>
      <c r="I23" s="399"/>
      <c r="J23" s="303" t="s">
        <v>11</v>
      </c>
      <c r="K23" s="155"/>
      <c r="L23" s="151"/>
      <c r="M23" s="149"/>
    </row>
    <row r="24" spans="1:17" ht="12.75" customHeight="1">
      <c r="F24" s="140"/>
      <c r="G24" s="156" t="s">
        <v>13</v>
      </c>
      <c r="H24" s="157" t="s">
        <v>195</v>
      </c>
      <c r="I24" s="158"/>
      <c r="J24" s="159"/>
      <c r="K24" s="151"/>
      <c r="L24" s="151"/>
      <c r="M24" s="149"/>
    </row>
    <row r="25" spans="1:17" ht="13.5" customHeight="1">
      <c r="F25" s="140"/>
      <c r="G25" s="400" t="s">
        <v>14</v>
      </c>
      <c r="H25" s="400"/>
      <c r="I25" s="160"/>
      <c r="J25" s="161"/>
      <c r="K25" s="162"/>
      <c r="L25" s="162"/>
      <c r="M25" s="149"/>
    </row>
    <row r="26" spans="1:17" ht="14.25" customHeight="1">
      <c r="A26" s="163" t="s">
        <v>196</v>
      </c>
      <c r="B26" s="163"/>
      <c r="C26" s="163"/>
      <c r="D26" s="163"/>
      <c r="E26" s="163"/>
      <c r="F26" s="164"/>
      <c r="G26" s="165"/>
      <c r="I26" s="165"/>
      <c r="J26" s="165"/>
      <c r="K26" s="266"/>
      <c r="L26" s="166" t="s">
        <v>17</v>
      </c>
      <c r="M26" s="167"/>
    </row>
    <row r="27" spans="1:17" ht="24" customHeight="1">
      <c r="A27" s="401" t="s">
        <v>18</v>
      </c>
      <c r="B27" s="402"/>
      <c r="C27" s="402"/>
      <c r="D27" s="402"/>
      <c r="E27" s="402"/>
      <c r="F27" s="402"/>
      <c r="G27" s="405" t="s">
        <v>19</v>
      </c>
      <c r="H27" s="407" t="s">
        <v>20</v>
      </c>
      <c r="I27" s="409" t="s">
        <v>21</v>
      </c>
      <c r="J27" s="410"/>
      <c r="K27" s="411" t="s">
        <v>22</v>
      </c>
      <c r="L27" s="413" t="s">
        <v>23</v>
      </c>
      <c r="M27" s="167"/>
    </row>
    <row r="28" spans="1:17" ht="46.5" customHeight="1">
      <c r="A28" s="403"/>
      <c r="B28" s="404"/>
      <c r="C28" s="404"/>
      <c r="D28" s="404"/>
      <c r="E28" s="404"/>
      <c r="F28" s="404"/>
      <c r="G28" s="406"/>
      <c r="H28" s="408"/>
      <c r="I28" s="168" t="s">
        <v>24</v>
      </c>
      <c r="J28" s="169" t="s">
        <v>25</v>
      </c>
      <c r="K28" s="412"/>
      <c r="L28" s="414"/>
    </row>
    <row r="29" spans="1:17" ht="11.25" customHeight="1">
      <c r="A29" s="387" t="s">
        <v>12</v>
      </c>
      <c r="B29" s="388"/>
      <c r="C29" s="388"/>
      <c r="D29" s="388"/>
      <c r="E29" s="388"/>
      <c r="F29" s="389"/>
      <c r="G29" s="294">
        <v>2</v>
      </c>
      <c r="H29" s="295">
        <v>3</v>
      </c>
      <c r="I29" s="296" t="s">
        <v>26</v>
      </c>
      <c r="J29" s="297" t="s">
        <v>27</v>
      </c>
      <c r="K29" s="298">
        <v>6</v>
      </c>
      <c r="L29" s="298">
        <v>7</v>
      </c>
    </row>
    <row r="30" spans="1:17" s="177" customFormat="1" ht="14.25" customHeight="1">
      <c r="A30" s="170">
        <v>2</v>
      </c>
      <c r="B30" s="170"/>
      <c r="C30" s="171"/>
      <c r="D30" s="172"/>
      <c r="E30" s="170"/>
      <c r="F30" s="173"/>
      <c r="G30" s="172" t="s">
        <v>28</v>
      </c>
      <c r="H30" s="174">
        <v>1</v>
      </c>
      <c r="I30" s="175">
        <f>SUM(I31+I42+I62+I83+I90+I110+I136+I155+I165)</f>
        <v>951200</v>
      </c>
      <c r="J30" s="175">
        <f>SUM(J31+J42+J62+J83+J90+J110+J136+J155+J165)</f>
        <v>241800</v>
      </c>
      <c r="K30" s="176">
        <f>SUM(K31+K42+K62+K83+K90+K110+K136+K155+K165)</f>
        <v>152155.13</v>
      </c>
      <c r="L30" s="175">
        <f>SUM(L31+L42+L62+L83+L90+L110+L136+L155+L165)</f>
        <v>152155.13</v>
      </c>
    </row>
    <row r="31" spans="1:17" ht="16.5" customHeight="1">
      <c r="A31" s="170">
        <v>2</v>
      </c>
      <c r="B31" s="178">
        <v>1</v>
      </c>
      <c r="C31" s="179"/>
      <c r="D31" s="180"/>
      <c r="E31" s="181"/>
      <c r="F31" s="182"/>
      <c r="G31" s="183" t="s">
        <v>29</v>
      </c>
      <c r="H31" s="174">
        <v>2</v>
      </c>
      <c r="I31" s="175">
        <f>SUM(I32+I38)</f>
        <v>851700</v>
      </c>
      <c r="J31" s="175">
        <f>SUM(J32+J38)</f>
        <v>213200</v>
      </c>
      <c r="K31" s="184">
        <f>SUM(K32+K38)</f>
        <v>133348.74</v>
      </c>
      <c r="L31" s="185">
        <f>SUM(L32+L38)</f>
        <v>133348.74</v>
      </c>
      <c r="M31" s="1"/>
    </row>
    <row r="32" spans="1:17" ht="14.25" customHeight="1">
      <c r="A32" s="186">
        <v>2</v>
      </c>
      <c r="B32" s="186">
        <v>1</v>
      </c>
      <c r="C32" s="187">
        <v>1</v>
      </c>
      <c r="D32" s="188"/>
      <c r="E32" s="186"/>
      <c r="F32" s="189"/>
      <c r="G32" s="188" t="s">
        <v>30</v>
      </c>
      <c r="H32" s="174">
        <v>3</v>
      </c>
      <c r="I32" s="175">
        <f>SUM(I33)</f>
        <v>838400</v>
      </c>
      <c r="J32" s="175">
        <f>SUM(J33)</f>
        <v>209800</v>
      </c>
      <c r="K32" s="176">
        <f>SUM(K33)</f>
        <v>131088.82999999999</v>
      </c>
      <c r="L32" s="175">
        <f>SUM(L33)</f>
        <v>131088.82999999999</v>
      </c>
      <c r="M32" s="1"/>
      <c r="Q32" s="1"/>
    </row>
    <row r="33" spans="1:18" ht="13.5" customHeight="1">
      <c r="A33" s="190">
        <v>2</v>
      </c>
      <c r="B33" s="186">
        <v>1</v>
      </c>
      <c r="C33" s="187">
        <v>1</v>
      </c>
      <c r="D33" s="188">
        <v>1</v>
      </c>
      <c r="E33" s="186"/>
      <c r="F33" s="189"/>
      <c r="G33" s="188" t="s">
        <v>30</v>
      </c>
      <c r="H33" s="174">
        <v>4</v>
      </c>
      <c r="I33" s="175">
        <f>SUM(I34+I36)</f>
        <v>838400</v>
      </c>
      <c r="J33" s="175">
        <f t="shared" ref="J33:L34" si="0">SUM(J34)</f>
        <v>209800</v>
      </c>
      <c r="K33" s="175">
        <f t="shared" si="0"/>
        <v>131088.82999999999</v>
      </c>
      <c r="L33" s="175">
        <f t="shared" si="0"/>
        <v>131088.82999999999</v>
      </c>
      <c r="M33" s="1"/>
      <c r="Q33" s="191"/>
    </row>
    <row r="34" spans="1:18" ht="14.25" customHeight="1">
      <c r="A34" s="190">
        <v>2</v>
      </c>
      <c r="B34" s="186">
        <v>1</v>
      </c>
      <c r="C34" s="187">
        <v>1</v>
      </c>
      <c r="D34" s="188">
        <v>1</v>
      </c>
      <c r="E34" s="186">
        <v>1</v>
      </c>
      <c r="F34" s="189"/>
      <c r="G34" s="188" t="s">
        <v>31</v>
      </c>
      <c r="H34" s="174">
        <v>5</v>
      </c>
      <c r="I34" s="176">
        <f>SUM(I35)</f>
        <v>838400</v>
      </c>
      <c r="J34" s="176">
        <f t="shared" si="0"/>
        <v>209800</v>
      </c>
      <c r="K34" s="176">
        <f t="shared" si="0"/>
        <v>131088.82999999999</v>
      </c>
      <c r="L34" s="176">
        <f t="shared" si="0"/>
        <v>131088.82999999999</v>
      </c>
      <c r="M34" s="1"/>
      <c r="Q34" s="191"/>
    </row>
    <row r="35" spans="1:18" ht="14.25" customHeight="1">
      <c r="A35" s="190">
        <v>2</v>
      </c>
      <c r="B35" s="186">
        <v>1</v>
      </c>
      <c r="C35" s="187">
        <v>1</v>
      </c>
      <c r="D35" s="188">
        <v>1</v>
      </c>
      <c r="E35" s="186">
        <v>1</v>
      </c>
      <c r="F35" s="189">
        <v>1</v>
      </c>
      <c r="G35" s="188" t="s">
        <v>31</v>
      </c>
      <c r="H35" s="174">
        <v>6</v>
      </c>
      <c r="I35" s="192">
        <v>838400</v>
      </c>
      <c r="J35" s="193">
        <v>209800</v>
      </c>
      <c r="K35" s="193">
        <v>131088.82999999999</v>
      </c>
      <c r="L35" s="193">
        <v>131088.82999999999</v>
      </c>
      <c r="M35" s="1"/>
      <c r="Q35" s="191"/>
    </row>
    <row r="36" spans="1:18" ht="12.75" hidden="1" customHeight="1">
      <c r="A36" s="190">
        <v>2</v>
      </c>
      <c r="B36" s="186">
        <v>1</v>
      </c>
      <c r="C36" s="187">
        <v>1</v>
      </c>
      <c r="D36" s="188">
        <v>1</v>
      </c>
      <c r="E36" s="186">
        <v>2</v>
      </c>
      <c r="F36" s="189"/>
      <c r="G36" s="188" t="s">
        <v>32</v>
      </c>
      <c r="H36" s="174">
        <v>7</v>
      </c>
      <c r="I36" s="176">
        <f>I37</f>
        <v>0</v>
      </c>
      <c r="J36" s="176">
        <f>J37</f>
        <v>0</v>
      </c>
      <c r="K36" s="176">
        <f>K37</f>
        <v>0</v>
      </c>
      <c r="L36" s="176">
        <f>L37</f>
        <v>0</v>
      </c>
      <c r="M36" s="1"/>
      <c r="Q36" s="191"/>
    </row>
    <row r="37" spans="1:18" ht="12.75" hidden="1" customHeight="1">
      <c r="A37" s="190">
        <v>2</v>
      </c>
      <c r="B37" s="186">
        <v>1</v>
      </c>
      <c r="C37" s="187">
        <v>1</v>
      </c>
      <c r="D37" s="188">
        <v>1</v>
      </c>
      <c r="E37" s="186">
        <v>2</v>
      </c>
      <c r="F37" s="189">
        <v>1</v>
      </c>
      <c r="G37" s="188" t="s">
        <v>32</v>
      </c>
      <c r="H37" s="174">
        <v>8</v>
      </c>
      <c r="I37" s="193">
        <v>0</v>
      </c>
      <c r="J37" s="194">
        <v>0</v>
      </c>
      <c r="K37" s="193">
        <v>0</v>
      </c>
      <c r="L37" s="194">
        <v>0</v>
      </c>
      <c r="M37" s="1"/>
      <c r="Q37" s="191"/>
    </row>
    <row r="38" spans="1:18" ht="13.5" customHeight="1">
      <c r="A38" s="190">
        <v>2</v>
      </c>
      <c r="B38" s="186">
        <v>1</v>
      </c>
      <c r="C38" s="187">
        <v>2</v>
      </c>
      <c r="D38" s="188"/>
      <c r="E38" s="186"/>
      <c r="F38" s="189"/>
      <c r="G38" s="188" t="s">
        <v>33</v>
      </c>
      <c r="H38" s="174">
        <v>9</v>
      </c>
      <c r="I38" s="176">
        <f t="shared" ref="I38:L40" si="1">I39</f>
        <v>13300</v>
      </c>
      <c r="J38" s="175">
        <f t="shared" si="1"/>
        <v>3400</v>
      </c>
      <c r="K38" s="176">
        <f t="shared" si="1"/>
        <v>2259.91</v>
      </c>
      <c r="L38" s="175">
        <f t="shared" si="1"/>
        <v>2259.91</v>
      </c>
      <c r="M38" s="1"/>
      <c r="Q38" s="191"/>
    </row>
    <row r="39" spans="1:18">
      <c r="A39" s="190">
        <v>2</v>
      </c>
      <c r="B39" s="186">
        <v>1</v>
      </c>
      <c r="C39" s="187">
        <v>2</v>
      </c>
      <c r="D39" s="188">
        <v>1</v>
      </c>
      <c r="E39" s="186"/>
      <c r="F39" s="189"/>
      <c r="G39" s="188" t="s">
        <v>33</v>
      </c>
      <c r="H39" s="174">
        <v>10</v>
      </c>
      <c r="I39" s="176">
        <f t="shared" si="1"/>
        <v>13300</v>
      </c>
      <c r="J39" s="175">
        <f t="shared" si="1"/>
        <v>3400</v>
      </c>
      <c r="K39" s="175">
        <f t="shared" si="1"/>
        <v>2259.91</v>
      </c>
      <c r="L39" s="175">
        <f t="shared" si="1"/>
        <v>2259.91</v>
      </c>
      <c r="Q39" s="1"/>
    </row>
    <row r="40" spans="1:18" ht="13.5" customHeight="1">
      <c r="A40" s="190">
        <v>2</v>
      </c>
      <c r="B40" s="186">
        <v>1</v>
      </c>
      <c r="C40" s="187">
        <v>2</v>
      </c>
      <c r="D40" s="188">
        <v>1</v>
      </c>
      <c r="E40" s="186">
        <v>1</v>
      </c>
      <c r="F40" s="189"/>
      <c r="G40" s="188" t="s">
        <v>33</v>
      </c>
      <c r="H40" s="174">
        <v>11</v>
      </c>
      <c r="I40" s="175">
        <f t="shared" si="1"/>
        <v>13300</v>
      </c>
      <c r="J40" s="175">
        <f t="shared" si="1"/>
        <v>3400</v>
      </c>
      <c r="K40" s="175">
        <f t="shared" si="1"/>
        <v>2259.91</v>
      </c>
      <c r="L40" s="175">
        <f t="shared" si="1"/>
        <v>2259.91</v>
      </c>
      <c r="M40" s="1"/>
      <c r="Q40" s="191"/>
    </row>
    <row r="41" spans="1:18" ht="14.25" customHeight="1">
      <c r="A41" s="190">
        <v>2</v>
      </c>
      <c r="B41" s="186">
        <v>1</v>
      </c>
      <c r="C41" s="187">
        <v>2</v>
      </c>
      <c r="D41" s="188">
        <v>1</v>
      </c>
      <c r="E41" s="186">
        <v>1</v>
      </c>
      <c r="F41" s="189">
        <v>1</v>
      </c>
      <c r="G41" s="188" t="s">
        <v>33</v>
      </c>
      <c r="H41" s="174">
        <v>12</v>
      </c>
      <c r="I41" s="194">
        <v>13300</v>
      </c>
      <c r="J41" s="193">
        <v>3400</v>
      </c>
      <c r="K41" s="193">
        <v>2259.91</v>
      </c>
      <c r="L41" s="193">
        <v>2259.91</v>
      </c>
      <c r="M41" s="1"/>
      <c r="Q41" s="191"/>
    </row>
    <row r="42" spans="1:18" ht="26.25" customHeight="1">
      <c r="A42" s="195">
        <v>2</v>
      </c>
      <c r="B42" s="196">
        <v>2</v>
      </c>
      <c r="C42" s="179"/>
      <c r="D42" s="180"/>
      <c r="E42" s="181"/>
      <c r="F42" s="182"/>
      <c r="G42" s="183" t="s">
        <v>34</v>
      </c>
      <c r="H42" s="174">
        <v>13</v>
      </c>
      <c r="I42" s="197">
        <f t="shared" ref="I42:L44" si="2">I43</f>
        <v>89900</v>
      </c>
      <c r="J42" s="198">
        <f t="shared" si="2"/>
        <v>26200</v>
      </c>
      <c r="K42" s="197">
        <f t="shared" si="2"/>
        <v>17551.66</v>
      </c>
      <c r="L42" s="197">
        <f t="shared" si="2"/>
        <v>17551.66</v>
      </c>
      <c r="M42" s="1"/>
    </row>
    <row r="43" spans="1:18" ht="27" customHeight="1">
      <c r="A43" s="190">
        <v>2</v>
      </c>
      <c r="B43" s="186">
        <v>2</v>
      </c>
      <c r="C43" s="187">
        <v>1</v>
      </c>
      <c r="D43" s="188"/>
      <c r="E43" s="186"/>
      <c r="F43" s="189"/>
      <c r="G43" s="180" t="s">
        <v>34</v>
      </c>
      <c r="H43" s="174">
        <v>14</v>
      </c>
      <c r="I43" s="175">
        <f t="shared" si="2"/>
        <v>89900</v>
      </c>
      <c r="J43" s="176">
        <f t="shared" si="2"/>
        <v>26200</v>
      </c>
      <c r="K43" s="175">
        <f t="shared" si="2"/>
        <v>17551.66</v>
      </c>
      <c r="L43" s="176">
        <f t="shared" si="2"/>
        <v>17551.66</v>
      </c>
      <c r="M43" s="1"/>
      <c r="Q43" s="1"/>
      <c r="R43" s="191"/>
    </row>
    <row r="44" spans="1:18" ht="15.75" customHeight="1">
      <c r="A44" s="190">
        <v>2</v>
      </c>
      <c r="B44" s="186">
        <v>2</v>
      </c>
      <c r="C44" s="187">
        <v>1</v>
      </c>
      <c r="D44" s="188">
        <v>1</v>
      </c>
      <c r="E44" s="186"/>
      <c r="F44" s="189"/>
      <c r="G44" s="180" t="s">
        <v>34</v>
      </c>
      <c r="H44" s="174">
        <v>15</v>
      </c>
      <c r="I44" s="175">
        <f t="shared" si="2"/>
        <v>89900</v>
      </c>
      <c r="J44" s="176">
        <f t="shared" si="2"/>
        <v>26200</v>
      </c>
      <c r="K44" s="185">
        <f t="shared" si="2"/>
        <v>17551.66</v>
      </c>
      <c r="L44" s="185">
        <f t="shared" si="2"/>
        <v>17551.66</v>
      </c>
      <c r="M44" s="1"/>
      <c r="Q44" s="191"/>
      <c r="R44" s="1"/>
    </row>
    <row r="45" spans="1:18" ht="24.75" customHeight="1">
      <c r="A45" s="199">
        <v>2</v>
      </c>
      <c r="B45" s="200">
        <v>2</v>
      </c>
      <c r="C45" s="201">
        <v>1</v>
      </c>
      <c r="D45" s="202">
        <v>1</v>
      </c>
      <c r="E45" s="200">
        <v>1</v>
      </c>
      <c r="F45" s="203"/>
      <c r="G45" s="180" t="s">
        <v>34</v>
      </c>
      <c r="H45" s="174">
        <v>16</v>
      </c>
      <c r="I45" s="204">
        <f>SUM(I46:I61)</f>
        <v>89900</v>
      </c>
      <c r="J45" s="204">
        <f>SUM(J46:J61)</f>
        <v>26200</v>
      </c>
      <c r="K45" s="205">
        <f>SUM(K46:K61)</f>
        <v>17551.66</v>
      </c>
      <c r="L45" s="205">
        <f>SUM(L46:L61)</f>
        <v>17551.66</v>
      </c>
      <c r="M45" s="1"/>
      <c r="Q45" s="191"/>
      <c r="R45" s="1"/>
    </row>
    <row r="46" spans="1:18" ht="15.75" customHeight="1">
      <c r="A46" s="190">
        <v>2</v>
      </c>
      <c r="B46" s="186">
        <v>2</v>
      </c>
      <c r="C46" s="187">
        <v>1</v>
      </c>
      <c r="D46" s="188">
        <v>1</v>
      </c>
      <c r="E46" s="186">
        <v>1</v>
      </c>
      <c r="F46" s="206">
        <v>1</v>
      </c>
      <c r="G46" s="188" t="s">
        <v>35</v>
      </c>
      <c r="H46" s="174">
        <v>17</v>
      </c>
      <c r="I46" s="193">
        <v>17800</v>
      </c>
      <c r="J46" s="193">
        <v>3800</v>
      </c>
      <c r="K46" s="193">
        <v>3139.6</v>
      </c>
      <c r="L46" s="193">
        <v>3139.6</v>
      </c>
      <c r="M46" s="1"/>
      <c r="Q46" s="191"/>
      <c r="R46" s="1"/>
    </row>
    <row r="47" spans="1:18" ht="26.25" customHeight="1">
      <c r="A47" s="190">
        <v>2</v>
      </c>
      <c r="B47" s="186">
        <v>2</v>
      </c>
      <c r="C47" s="187">
        <v>1</v>
      </c>
      <c r="D47" s="188">
        <v>1</v>
      </c>
      <c r="E47" s="186">
        <v>1</v>
      </c>
      <c r="F47" s="189">
        <v>2</v>
      </c>
      <c r="G47" s="188" t="s">
        <v>36</v>
      </c>
      <c r="H47" s="174">
        <v>18</v>
      </c>
      <c r="I47" s="193">
        <v>1100</v>
      </c>
      <c r="J47" s="193">
        <v>300</v>
      </c>
      <c r="K47" s="193">
        <v>236.09</v>
      </c>
      <c r="L47" s="193">
        <v>236.09</v>
      </c>
      <c r="M47" s="1"/>
      <c r="Q47" s="191"/>
      <c r="R47" s="1"/>
    </row>
    <row r="48" spans="1:18" ht="26.25" customHeight="1">
      <c r="A48" s="190">
        <v>2</v>
      </c>
      <c r="B48" s="186">
        <v>2</v>
      </c>
      <c r="C48" s="187">
        <v>1</v>
      </c>
      <c r="D48" s="188">
        <v>1</v>
      </c>
      <c r="E48" s="186">
        <v>1</v>
      </c>
      <c r="F48" s="189">
        <v>5</v>
      </c>
      <c r="G48" s="188" t="s">
        <v>37</v>
      </c>
      <c r="H48" s="174">
        <v>19</v>
      </c>
      <c r="I48" s="193">
        <v>2500</v>
      </c>
      <c r="J48" s="193">
        <v>400</v>
      </c>
      <c r="K48" s="193">
        <v>400</v>
      </c>
      <c r="L48" s="193">
        <v>400</v>
      </c>
      <c r="M48" s="1"/>
      <c r="Q48" s="191"/>
      <c r="R48" s="1"/>
    </row>
    <row r="49" spans="1:18" ht="27" hidden="1" customHeight="1">
      <c r="A49" s="190">
        <v>2</v>
      </c>
      <c r="B49" s="186">
        <v>2</v>
      </c>
      <c r="C49" s="187">
        <v>1</v>
      </c>
      <c r="D49" s="188">
        <v>1</v>
      </c>
      <c r="E49" s="186">
        <v>1</v>
      </c>
      <c r="F49" s="189">
        <v>6</v>
      </c>
      <c r="G49" s="188" t="s">
        <v>38</v>
      </c>
      <c r="H49" s="174">
        <v>20</v>
      </c>
      <c r="I49" s="193">
        <v>0</v>
      </c>
      <c r="J49" s="193">
        <v>0</v>
      </c>
      <c r="K49" s="193">
        <v>0</v>
      </c>
      <c r="L49" s="193">
        <v>0</v>
      </c>
      <c r="M49" s="1"/>
      <c r="Q49" s="191"/>
      <c r="R49" s="1"/>
    </row>
    <row r="50" spans="1:18" ht="26.25" customHeight="1">
      <c r="A50" s="207">
        <v>2</v>
      </c>
      <c r="B50" s="181">
        <v>2</v>
      </c>
      <c r="C50" s="179">
        <v>1</v>
      </c>
      <c r="D50" s="180">
        <v>1</v>
      </c>
      <c r="E50" s="181">
        <v>1</v>
      </c>
      <c r="F50" s="182">
        <v>7</v>
      </c>
      <c r="G50" s="180" t="s">
        <v>39</v>
      </c>
      <c r="H50" s="174">
        <v>21</v>
      </c>
      <c r="I50" s="193">
        <v>700</v>
      </c>
      <c r="J50" s="193">
        <v>100</v>
      </c>
      <c r="K50" s="193">
        <v>0</v>
      </c>
      <c r="L50" s="193">
        <v>0</v>
      </c>
      <c r="M50" s="1"/>
      <c r="Q50" s="191"/>
      <c r="R50" s="1"/>
    </row>
    <row r="51" spans="1:18" ht="12" customHeight="1">
      <c r="A51" s="190">
        <v>2</v>
      </c>
      <c r="B51" s="186">
        <v>2</v>
      </c>
      <c r="C51" s="187">
        <v>1</v>
      </c>
      <c r="D51" s="188">
        <v>1</v>
      </c>
      <c r="E51" s="186">
        <v>1</v>
      </c>
      <c r="F51" s="189">
        <v>11</v>
      </c>
      <c r="G51" s="188" t="s">
        <v>40</v>
      </c>
      <c r="H51" s="174">
        <v>22</v>
      </c>
      <c r="I51" s="194">
        <v>1600</v>
      </c>
      <c r="J51" s="193">
        <v>300</v>
      </c>
      <c r="K51" s="193">
        <v>0</v>
      </c>
      <c r="L51" s="193">
        <v>0</v>
      </c>
      <c r="M51" s="1"/>
      <c r="Q51" s="191"/>
      <c r="R51" s="1"/>
    </row>
    <row r="52" spans="1:18" ht="15.75" hidden="1" customHeight="1">
      <c r="A52" s="199">
        <v>2</v>
      </c>
      <c r="B52" s="208">
        <v>2</v>
      </c>
      <c r="C52" s="209">
        <v>1</v>
      </c>
      <c r="D52" s="209">
        <v>1</v>
      </c>
      <c r="E52" s="209">
        <v>1</v>
      </c>
      <c r="F52" s="210">
        <v>12</v>
      </c>
      <c r="G52" s="211" t="s">
        <v>41</v>
      </c>
      <c r="H52" s="174">
        <v>23</v>
      </c>
      <c r="I52" s="212">
        <v>0</v>
      </c>
      <c r="J52" s="193">
        <v>0</v>
      </c>
      <c r="K52" s="193">
        <v>0</v>
      </c>
      <c r="L52" s="193">
        <v>0</v>
      </c>
      <c r="M52" s="1"/>
      <c r="Q52" s="191"/>
      <c r="R52" s="1"/>
    </row>
    <row r="53" spans="1:18" ht="25.5" hidden="1" customHeight="1">
      <c r="A53" s="190">
        <v>2</v>
      </c>
      <c r="B53" s="186">
        <v>2</v>
      </c>
      <c r="C53" s="187">
        <v>1</v>
      </c>
      <c r="D53" s="187">
        <v>1</v>
      </c>
      <c r="E53" s="187">
        <v>1</v>
      </c>
      <c r="F53" s="189">
        <v>14</v>
      </c>
      <c r="G53" s="213" t="s">
        <v>42</v>
      </c>
      <c r="H53" s="174">
        <v>24</v>
      </c>
      <c r="I53" s="194">
        <v>0</v>
      </c>
      <c r="J53" s="194">
        <v>0</v>
      </c>
      <c r="K53" s="194">
        <v>0</v>
      </c>
      <c r="L53" s="194">
        <v>0</v>
      </c>
      <c r="M53" s="1"/>
      <c r="Q53" s="191"/>
      <c r="R53" s="1"/>
    </row>
    <row r="54" spans="1:18" ht="27.75" customHeight="1">
      <c r="A54" s="190">
        <v>2</v>
      </c>
      <c r="B54" s="186">
        <v>2</v>
      </c>
      <c r="C54" s="187">
        <v>1</v>
      </c>
      <c r="D54" s="187">
        <v>1</v>
      </c>
      <c r="E54" s="187">
        <v>1</v>
      </c>
      <c r="F54" s="189">
        <v>15</v>
      </c>
      <c r="G54" s="188" t="s">
        <v>43</v>
      </c>
      <c r="H54" s="174">
        <v>25</v>
      </c>
      <c r="I54" s="194">
        <v>6600</v>
      </c>
      <c r="J54" s="193">
        <v>1000</v>
      </c>
      <c r="K54" s="193">
        <v>275.25</v>
      </c>
      <c r="L54" s="193">
        <v>275.25</v>
      </c>
      <c r="M54" s="1"/>
      <c r="Q54" s="191"/>
      <c r="R54" s="1"/>
    </row>
    <row r="55" spans="1:18" ht="15.75" customHeight="1">
      <c r="A55" s="190">
        <v>2</v>
      </c>
      <c r="B55" s="186">
        <v>2</v>
      </c>
      <c r="C55" s="187">
        <v>1</v>
      </c>
      <c r="D55" s="187">
        <v>1</v>
      </c>
      <c r="E55" s="187">
        <v>1</v>
      </c>
      <c r="F55" s="189">
        <v>16</v>
      </c>
      <c r="G55" s="188" t="s">
        <v>44</v>
      </c>
      <c r="H55" s="174">
        <v>26</v>
      </c>
      <c r="I55" s="194">
        <v>3500</v>
      </c>
      <c r="J55" s="193">
        <v>800</v>
      </c>
      <c r="K55" s="193">
        <v>171</v>
      </c>
      <c r="L55" s="193">
        <v>171</v>
      </c>
      <c r="M55" s="1"/>
      <c r="Q55" s="191"/>
      <c r="R55" s="1"/>
    </row>
    <row r="56" spans="1:18" ht="27.75" hidden="1" customHeight="1">
      <c r="A56" s="190">
        <v>2</v>
      </c>
      <c r="B56" s="186">
        <v>2</v>
      </c>
      <c r="C56" s="187">
        <v>1</v>
      </c>
      <c r="D56" s="187">
        <v>1</v>
      </c>
      <c r="E56" s="187">
        <v>1</v>
      </c>
      <c r="F56" s="189">
        <v>17</v>
      </c>
      <c r="G56" s="188" t="s">
        <v>45</v>
      </c>
      <c r="H56" s="174">
        <v>27</v>
      </c>
      <c r="I56" s="194">
        <v>0</v>
      </c>
      <c r="J56" s="194">
        <v>0</v>
      </c>
      <c r="K56" s="194">
        <v>0</v>
      </c>
      <c r="L56" s="194">
        <v>0</v>
      </c>
      <c r="M56" s="1"/>
      <c r="Q56" s="191"/>
      <c r="R56" s="1"/>
    </row>
    <row r="57" spans="1:18" ht="14.25" customHeight="1">
      <c r="A57" s="190">
        <v>2</v>
      </c>
      <c r="B57" s="186">
        <v>2</v>
      </c>
      <c r="C57" s="187">
        <v>1</v>
      </c>
      <c r="D57" s="187">
        <v>1</v>
      </c>
      <c r="E57" s="187">
        <v>1</v>
      </c>
      <c r="F57" s="189">
        <v>20</v>
      </c>
      <c r="G57" s="188" t="s">
        <v>46</v>
      </c>
      <c r="H57" s="174">
        <v>28</v>
      </c>
      <c r="I57" s="194">
        <v>34300</v>
      </c>
      <c r="J57" s="193">
        <v>10000</v>
      </c>
      <c r="K57" s="193">
        <v>6178</v>
      </c>
      <c r="L57" s="193">
        <v>6178</v>
      </c>
      <c r="M57" s="1"/>
      <c r="Q57" s="191"/>
      <c r="R57" s="1"/>
    </row>
    <row r="58" spans="1:18" ht="27.75" customHeight="1">
      <c r="A58" s="190">
        <v>2</v>
      </c>
      <c r="B58" s="186">
        <v>2</v>
      </c>
      <c r="C58" s="187">
        <v>1</v>
      </c>
      <c r="D58" s="187">
        <v>1</v>
      </c>
      <c r="E58" s="187">
        <v>1</v>
      </c>
      <c r="F58" s="189">
        <v>21</v>
      </c>
      <c r="G58" s="188" t="s">
        <v>47</v>
      </c>
      <c r="H58" s="174">
        <v>29</v>
      </c>
      <c r="I58" s="194">
        <v>3400</v>
      </c>
      <c r="J58" s="193">
        <v>1400</v>
      </c>
      <c r="K58" s="193">
        <v>1400</v>
      </c>
      <c r="L58" s="193">
        <v>1400</v>
      </c>
      <c r="M58" s="1"/>
      <c r="Q58" s="191"/>
      <c r="R58" s="1"/>
    </row>
    <row r="59" spans="1:18" ht="12" customHeight="1">
      <c r="A59" s="190">
        <v>2</v>
      </c>
      <c r="B59" s="186">
        <v>2</v>
      </c>
      <c r="C59" s="187">
        <v>1</v>
      </c>
      <c r="D59" s="187">
        <v>1</v>
      </c>
      <c r="E59" s="187">
        <v>1</v>
      </c>
      <c r="F59" s="189">
        <v>22</v>
      </c>
      <c r="G59" s="188" t="s">
        <v>48</v>
      </c>
      <c r="H59" s="174">
        <v>30</v>
      </c>
      <c r="I59" s="194">
        <v>500</v>
      </c>
      <c r="J59" s="193">
        <v>100</v>
      </c>
      <c r="K59" s="193">
        <v>9.7799999999999994</v>
      </c>
      <c r="L59" s="193">
        <v>9.7799999999999994</v>
      </c>
      <c r="M59" s="1"/>
      <c r="Q59" s="191"/>
      <c r="R59" s="1"/>
    </row>
    <row r="60" spans="1:18" ht="12" hidden="1" customHeight="1">
      <c r="A60" s="190">
        <v>2</v>
      </c>
      <c r="B60" s="186">
        <v>2</v>
      </c>
      <c r="C60" s="187">
        <v>1</v>
      </c>
      <c r="D60" s="187">
        <v>1</v>
      </c>
      <c r="E60" s="187">
        <v>1</v>
      </c>
      <c r="F60" s="189">
        <v>23</v>
      </c>
      <c r="G60" s="188" t="s">
        <v>387</v>
      </c>
      <c r="H60" s="174">
        <v>31</v>
      </c>
      <c r="I60" s="194">
        <v>0</v>
      </c>
      <c r="J60" s="193">
        <v>0</v>
      </c>
      <c r="K60" s="193">
        <v>0</v>
      </c>
      <c r="L60" s="193">
        <v>0</v>
      </c>
      <c r="M60" s="1"/>
      <c r="Q60" s="191"/>
      <c r="R60" s="1"/>
    </row>
    <row r="61" spans="1:18" ht="15" customHeight="1">
      <c r="A61" s="190">
        <v>2</v>
      </c>
      <c r="B61" s="186">
        <v>2</v>
      </c>
      <c r="C61" s="187">
        <v>1</v>
      </c>
      <c r="D61" s="187">
        <v>1</v>
      </c>
      <c r="E61" s="187">
        <v>1</v>
      </c>
      <c r="F61" s="189">
        <v>30</v>
      </c>
      <c r="G61" s="188" t="s">
        <v>49</v>
      </c>
      <c r="H61" s="174">
        <v>32</v>
      </c>
      <c r="I61" s="194">
        <v>17900</v>
      </c>
      <c r="J61" s="193">
        <v>8000</v>
      </c>
      <c r="K61" s="193">
        <v>5741.94</v>
      </c>
      <c r="L61" s="193">
        <v>5741.94</v>
      </c>
      <c r="M61" s="1"/>
      <c r="Q61" s="191"/>
      <c r="R61" s="1"/>
    </row>
    <row r="62" spans="1:18" ht="14.25" hidden="1" customHeight="1">
      <c r="A62" s="214">
        <v>2</v>
      </c>
      <c r="B62" s="215">
        <v>3</v>
      </c>
      <c r="C62" s="178"/>
      <c r="D62" s="179"/>
      <c r="E62" s="179"/>
      <c r="F62" s="182"/>
      <c r="G62" s="216" t="s">
        <v>50</v>
      </c>
      <c r="H62" s="174">
        <v>33</v>
      </c>
      <c r="I62" s="197">
        <f>I63</f>
        <v>0</v>
      </c>
      <c r="J62" s="197">
        <f>J63</f>
        <v>0</v>
      </c>
      <c r="K62" s="197">
        <f>K63</f>
        <v>0</v>
      </c>
      <c r="L62" s="197">
        <f>L63</f>
        <v>0</v>
      </c>
      <c r="M62" s="1"/>
    </row>
    <row r="63" spans="1:18" ht="13.5" hidden="1" customHeight="1">
      <c r="A63" s="190">
        <v>2</v>
      </c>
      <c r="B63" s="186">
        <v>3</v>
      </c>
      <c r="C63" s="187">
        <v>1</v>
      </c>
      <c r="D63" s="187"/>
      <c r="E63" s="187"/>
      <c r="F63" s="189"/>
      <c r="G63" s="188" t="s">
        <v>51</v>
      </c>
      <c r="H63" s="174">
        <v>34</v>
      </c>
      <c r="I63" s="175">
        <f>SUM(I64+I69+I74)</f>
        <v>0</v>
      </c>
      <c r="J63" s="217">
        <f>SUM(J64+J69+J74)</f>
        <v>0</v>
      </c>
      <c r="K63" s="176">
        <f>SUM(K64+K69+K74)</f>
        <v>0</v>
      </c>
      <c r="L63" s="175">
        <f>SUM(L64+L69+L74)</f>
        <v>0</v>
      </c>
      <c r="M63" s="1"/>
      <c r="Q63" s="1"/>
      <c r="R63" s="191"/>
    </row>
    <row r="64" spans="1:18" ht="15" hidden="1" customHeight="1">
      <c r="A64" s="190">
        <v>2</v>
      </c>
      <c r="B64" s="186">
        <v>3</v>
      </c>
      <c r="C64" s="187">
        <v>1</v>
      </c>
      <c r="D64" s="187">
        <v>1</v>
      </c>
      <c r="E64" s="187"/>
      <c r="F64" s="189"/>
      <c r="G64" s="188" t="s">
        <v>52</v>
      </c>
      <c r="H64" s="174">
        <v>35</v>
      </c>
      <c r="I64" s="175">
        <f>I65</f>
        <v>0</v>
      </c>
      <c r="J64" s="217">
        <f>J65</f>
        <v>0</v>
      </c>
      <c r="K64" s="176">
        <f>K65</f>
        <v>0</v>
      </c>
      <c r="L64" s="175">
        <f>L65</f>
        <v>0</v>
      </c>
      <c r="M64" s="1"/>
      <c r="Q64" s="191"/>
      <c r="R64" s="1"/>
    </row>
    <row r="65" spans="1:18" ht="13.5" hidden="1" customHeight="1">
      <c r="A65" s="190">
        <v>2</v>
      </c>
      <c r="B65" s="186">
        <v>3</v>
      </c>
      <c r="C65" s="187">
        <v>1</v>
      </c>
      <c r="D65" s="187">
        <v>1</v>
      </c>
      <c r="E65" s="187">
        <v>1</v>
      </c>
      <c r="F65" s="189"/>
      <c r="G65" s="188" t="s">
        <v>52</v>
      </c>
      <c r="H65" s="174">
        <v>36</v>
      </c>
      <c r="I65" s="175">
        <f>SUM(I66:I68)</f>
        <v>0</v>
      </c>
      <c r="J65" s="217">
        <f>SUM(J66:J68)</f>
        <v>0</v>
      </c>
      <c r="K65" s="176">
        <f>SUM(K66:K68)</f>
        <v>0</v>
      </c>
      <c r="L65" s="175">
        <f>SUM(L66:L68)</f>
        <v>0</v>
      </c>
      <c r="M65" s="1"/>
      <c r="Q65" s="191"/>
      <c r="R65" s="1"/>
    </row>
    <row r="66" spans="1:18" s="218" customFormat="1" ht="25.5" hidden="1" customHeight="1">
      <c r="A66" s="190">
        <v>2</v>
      </c>
      <c r="B66" s="186">
        <v>3</v>
      </c>
      <c r="C66" s="187">
        <v>1</v>
      </c>
      <c r="D66" s="187">
        <v>1</v>
      </c>
      <c r="E66" s="187">
        <v>1</v>
      </c>
      <c r="F66" s="189">
        <v>1</v>
      </c>
      <c r="G66" s="188" t="s">
        <v>53</v>
      </c>
      <c r="H66" s="174">
        <v>37</v>
      </c>
      <c r="I66" s="194">
        <v>0</v>
      </c>
      <c r="J66" s="194">
        <v>0</v>
      </c>
      <c r="K66" s="194">
        <v>0</v>
      </c>
      <c r="L66" s="194">
        <v>0</v>
      </c>
      <c r="Q66" s="191"/>
      <c r="R66" s="1"/>
    </row>
    <row r="67" spans="1:18" ht="19.5" hidden="1" customHeight="1">
      <c r="A67" s="190">
        <v>2</v>
      </c>
      <c r="B67" s="181">
        <v>3</v>
      </c>
      <c r="C67" s="179">
        <v>1</v>
      </c>
      <c r="D67" s="179">
        <v>1</v>
      </c>
      <c r="E67" s="179">
        <v>1</v>
      </c>
      <c r="F67" s="182">
        <v>2</v>
      </c>
      <c r="G67" s="180" t="s">
        <v>54</v>
      </c>
      <c r="H67" s="174">
        <v>38</v>
      </c>
      <c r="I67" s="192">
        <v>0</v>
      </c>
      <c r="J67" s="192">
        <v>0</v>
      </c>
      <c r="K67" s="192">
        <v>0</v>
      </c>
      <c r="L67" s="192">
        <v>0</v>
      </c>
      <c r="M67" s="1"/>
      <c r="Q67" s="191"/>
      <c r="R67" s="1"/>
    </row>
    <row r="68" spans="1:18" ht="16.5" hidden="1" customHeight="1">
      <c r="A68" s="186">
        <v>2</v>
      </c>
      <c r="B68" s="187">
        <v>3</v>
      </c>
      <c r="C68" s="187">
        <v>1</v>
      </c>
      <c r="D68" s="187">
        <v>1</v>
      </c>
      <c r="E68" s="187">
        <v>1</v>
      </c>
      <c r="F68" s="189">
        <v>3</v>
      </c>
      <c r="G68" s="188" t="s">
        <v>55</v>
      </c>
      <c r="H68" s="174">
        <v>39</v>
      </c>
      <c r="I68" s="194">
        <v>0</v>
      </c>
      <c r="J68" s="194">
        <v>0</v>
      </c>
      <c r="K68" s="194">
        <v>0</v>
      </c>
      <c r="L68" s="194">
        <v>0</v>
      </c>
      <c r="M68" s="1"/>
      <c r="Q68" s="191"/>
      <c r="R68" s="1"/>
    </row>
    <row r="69" spans="1:18" ht="29.25" hidden="1" customHeight="1">
      <c r="A69" s="181">
        <v>2</v>
      </c>
      <c r="B69" s="179">
        <v>3</v>
      </c>
      <c r="C69" s="179">
        <v>1</v>
      </c>
      <c r="D69" s="179">
        <v>2</v>
      </c>
      <c r="E69" s="179"/>
      <c r="F69" s="182"/>
      <c r="G69" s="180" t="s">
        <v>56</v>
      </c>
      <c r="H69" s="174">
        <v>40</v>
      </c>
      <c r="I69" s="197">
        <f>I70</f>
        <v>0</v>
      </c>
      <c r="J69" s="219">
        <f>J70</f>
        <v>0</v>
      </c>
      <c r="K69" s="198">
        <f>K70</f>
        <v>0</v>
      </c>
      <c r="L69" s="198">
        <f>L70</f>
        <v>0</v>
      </c>
      <c r="M69" s="1"/>
      <c r="Q69" s="191"/>
      <c r="R69" s="1"/>
    </row>
    <row r="70" spans="1:18" ht="27" hidden="1" customHeight="1">
      <c r="A70" s="200">
        <v>2</v>
      </c>
      <c r="B70" s="201">
        <v>3</v>
      </c>
      <c r="C70" s="201">
        <v>1</v>
      </c>
      <c r="D70" s="201">
        <v>2</v>
      </c>
      <c r="E70" s="201">
        <v>1</v>
      </c>
      <c r="F70" s="203"/>
      <c r="G70" s="180" t="s">
        <v>56</v>
      </c>
      <c r="H70" s="174">
        <v>41</v>
      </c>
      <c r="I70" s="185">
        <f>SUM(I71:I73)</f>
        <v>0</v>
      </c>
      <c r="J70" s="220">
        <f>SUM(J71:J73)</f>
        <v>0</v>
      </c>
      <c r="K70" s="184">
        <f>SUM(K71:K73)</f>
        <v>0</v>
      </c>
      <c r="L70" s="176">
        <f>SUM(L71:L73)</f>
        <v>0</v>
      </c>
      <c r="M70" s="1"/>
      <c r="Q70" s="191"/>
      <c r="R70" s="1"/>
    </row>
    <row r="71" spans="1:18" s="218" customFormat="1" ht="27" hidden="1" customHeight="1">
      <c r="A71" s="186">
        <v>2</v>
      </c>
      <c r="B71" s="187">
        <v>3</v>
      </c>
      <c r="C71" s="187">
        <v>1</v>
      </c>
      <c r="D71" s="187">
        <v>2</v>
      </c>
      <c r="E71" s="187">
        <v>1</v>
      </c>
      <c r="F71" s="189">
        <v>1</v>
      </c>
      <c r="G71" s="190" t="s">
        <v>53</v>
      </c>
      <c r="H71" s="174">
        <v>42</v>
      </c>
      <c r="I71" s="194">
        <v>0</v>
      </c>
      <c r="J71" s="194">
        <v>0</v>
      </c>
      <c r="K71" s="194">
        <v>0</v>
      </c>
      <c r="L71" s="194">
        <v>0</v>
      </c>
      <c r="Q71" s="191"/>
      <c r="R71" s="1"/>
    </row>
    <row r="72" spans="1:18" ht="16.5" hidden="1" customHeight="1">
      <c r="A72" s="186">
        <v>2</v>
      </c>
      <c r="B72" s="187">
        <v>3</v>
      </c>
      <c r="C72" s="187">
        <v>1</v>
      </c>
      <c r="D72" s="187">
        <v>2</v>
      </c>
      <c r="E72" s="187">
        <v>1</v>
      </c>
      <c r="F72" s="189">
        <v>2</v>
      </c>
      <c r="G72" s="190" t="s">
        <v>54</v>
      </c>
      <c r="H72" s="174">
        <v>43</v>
      </c>
      <c r="I72" s="194">
        <v>0</v>
      </c>
      <c r="J72" s="194">
        <v>0</v>
      </c>
      <c r="K72" s="194">
        <v>0</v>
      </c>
      <c r="L72" s="194">
        <v>0</v>
      </c>
      <c r="M72" s="1"/>
      <c r="Q72" s="191"/>
      <c r="R72" s="1"/>
    </row>
    <row r="73" spans="1:18" ht="15" hidden="1" customHeight="1">
      <c r="A73" s="186">
        <v>2</v>
      </c>
      <c r="B73" s="187">
        <v>3</v>
      </c>
      <c r="C73" s="187">
        <v>1</v>
      </c>
      <c r="D73" s="187">
        <v>2</v>
      </c>
      <c r="E73" s="187">
        <v>1</v>
      </c>
      <c r="F73" s="189">
        <v>3</v>
      </c>
      <c r="G73" s="190" t="s">
        <v>55</v>
      </c>
      <c r="H73" s="174">
        <v>44</v>
      </c>
      <c r="I73" s="194">
        <v>0</v>
      </c>
      <c r="J73" s="194">
        <v>0</v>
      </c>
      <c r="K73" s="194">
        <v>0</v>
      </c>
      <c r="L73" s="194">
        <v>0</v>
      </c>
      <c r="M73" s="1"/>
      <c r="Q73" s="191"/>
      <c r="R73" s="1"/>
    </row>
    <row r="74" spans="1:18" ht="27.75" hidden="1" customHeight="1">
      <c r="A74" s="186">
        <v>2</v>
      </c>
      <c r="B74" s="187">
        <v>3</v>
      </c>
      <c r="C74" s="187">
        <v>1</v>
      </c>
      <c r="D74" s="187">
        <v>3</v>
      </c>
      <c r="E74" s="187"/>
      <c r="F74" s="189"/>
      <c r="G74" s="190" t="s">
        <v>388</v>
      </c>
      <c r="H74" s="174">
        <v>45</v>
      </c>
      <c r="I74" s="175">
        <f>I75</f>
        <v>0</v>
      </c>
      <c r="J74" s="217">
        <f>J75</f>
        <v>0</v>
      </c>
      <c r="K74" s="176">
        <f>K75</f>
        <v>0</v>
      </c>
      <c r="L74" s="176">
        <f>L75</f>
        <v>0</v>
      </c>
      <c r="M74" s="1"/>
      <c r="Q74" s="191"/>
      <c r="R74" s="1"/>
    </row>
    <row r="75" spans="1:18" ht="26.25" hidden="1" customHeight="1">
      <c r="A75" s="186">
        <v>2</v>
      </c>
      <c r="B75" s="187">
        <v>3</v>
      </c>
      <c r="C75" s="187">
        <v>1</v>
      </c>
      <c r="D75" s="187">
        <v>3</v>
      </c>
      <c r="E75" s="187">
        <v>1</v>
      </c>
      <c r="F75" s="189"/>
      <c r="G75" s="190" t="s">
        <v>389</v>
      </c>
      <c r="H75" s="174">
        <v>46</v>
      </c>
      <c r="I75" s="175">
        <f>SUM(I76:I78)</f>
        <v>0</v>
      </c>
      <c r="J75" s="217">
        <f>SUM(J76:J78)</f>
        <v>0</v>
      </c>
      <c r="K75" s="176">
        <f>SUM(K76:K78)</f>
        <v>0</v>
      </c>
      <c r="L75" s="176">
        <f>SUM(L76:L78)</f>
        <v>0</v>
      </c>
      <c r="M75" s="1"/>
      <c r="Q75" s="191"/>
      <c r="R75" s="1"/>
    </row>
    <row r="76" spans="1:18" ht="15" hidden="1" customHeight="1">
      <c r="A76" s="181">
        <v>2</v>
      </c>
      <c r="B76" s="179">
        <v>3</v>
      </c>
      <c r="C76" s="179">
        <v>1</v>
      </c>
      <c r="D76" s="179">
        <v>3</v>
      </c>
      <c r="E76" s="179">
        <v>1</v>
      </c>
      <c r="F76" s="182">
        <v>1</v>
      </c>
      <c r="G76" s="207" t="s">
        <v>57</v>
      </c>
      <c r="H76" s="174">
        <v>47</v>
      </c>
      <c r="I76" s="192">
        <v>0</v>
      </c>
      <c r="J76" s="192">
        <v>0</v>
      </c>
      <c r="K76" s="192">
        <v>0</v>
      </c>
      <c r="L76" s="192">
        <v>0</v>
      </c>
      <c r="M76" s="1"/>
      <c r="Q76" s="191"/>
      <c r="R76" s="1"/>
    </row>
    <row r="77" spans="1:18" ht="16.5" hidden="1" customHeight="1">
      <c r="A77" s="186">
        <v>2</v>
      </c>
      <c r="B77" s="187">
        <v>3</v>
      </c>
      <c r="C77" s="187">
        <v>1</v>
      </c>
      <c r="D77" s="187">
        <v>3</v>
      </c>
      <c r="E77" s="187">
        <v>1</v>
      </c>
      <c r="F77" s="189">
        <v>2</v>
      </c>
      <c r="G77" s="190" t="s">
        <v>58</v>
      </c>
      <c r="H77" s="174">
        <v>48</v>
      </c>
      <c r="I77" s="194">
        <v>0</v>
      </c>
      <c r="J77" s="194">
        <v>0</v>
      </c>
      <c r="K77" s="194">
        <v>0</v>
      </c>
      <c r="L77" s="194">
        <v>0</v>
      </c>
      <c r="M77" s="1"/>
      <c r="Q77" s="191"/>
      <c r="R77" s="1"/>
    </row>
    <row r="78" spans="1:18" ht="17.25" hidden="1" customHeight="1">
      <c r="A78" s="181">
        <v>2</v>
      </c>
      <c r="B78" s="179">
        <v>3</v>
      </c>
      <c r="C78" s="179">
        <v>1</v>
      </c>
      <c r="D78" s="179">
        <v>3</v>
      </c>
      <c r="E78" s="179">
        <v>1</v>
      </c>
      <c r="F78" s="182">
        <v>3</v>
      </c>
      <c r="G78" s="207" t="s">
        <v>59</v>
      </c>
      <c r="H78" s="174">
        <v>49</v>
      </c>
      <c r="I78" s="192">
        <v>0</v>
      </c>
      <c r="J78" s="192">
        <v>0</v>
      </c>
      <c r="K78" s="192">
        <v>0</v>
      </c>
      <c r="L78" s="192">
        <v>0</v>
      </c>
      <c r="M78" s="1"/>
      <c r="Q78" s="191"/>
      <c r="R78" s="1"/>
    </row>
    <row r="79" spans="1:18" ht="12.75" hidden="1" customHeight="1">
      <c r="A79" s="181">
        <v>2</v>
      </c>
      <c r="B79" s="179">
        <v>3</v>
      </c>
      <c r="C79" s="179">
        <v>2</v>
      </c>
      <c r="D79" s="179"/>
      <c r="E79" s="179"/>
      <c r="F79" s="182"/>
      <c r="G79" s="207" t="s">
        <v>60</v>
      </c>
      <c r="H79" s="174">
        <v>50</v>
      </c>
      <c r="I79" s="175">
        <f t="shared" ref="I79:L80" si="3">I80</f>
        <v>0</v>
      </c>
      <c r="J79" s="175">
        <f t="shared" si="3"/>
        <v>0</v>
      </c>
      <c r="K79" s="175">
        <f t="shared" si="3"/>
        <v>0</v>
      </c>
      <c r="L79" s="175">
        <f t="shared" si="3"/>
        <v>0</v>
      </c>
      <c r="M79" s="1"/>
    </row>
    <row r="80" spans="1:18" ht="12" hidden="1" customHeight="1">
      <c r="A80" s="181">
        <v>2</v>
      </c>
      <c r="B80" s="179">
        <v>3</v>
      </c>
      <c r="C80" s="179">
        <v>2</v>
      </c>
      <c r="D80" s="179">
        <v>1</v>
      </c>
      <c r="E80" s="179"/>
      <c r="F80" s="182"/>
      <c r="G80" s="207" t="s">
        <v>60</v>
      </c>
      <c r="H80" s="174">
        <v>51</v>
      </c>
      <c r="I80" s="175">
        <f t="shared" si="3"/>
        <v>0</v>
      </c>
      <c r="J80" s="175">
        <f t="shared" si="3"/>
        <v>0</v>
      </c>
      <c r="K80" s="175">
        <f t="shared" si="3"/>
        <v>0</v>
      </c>
      <c r="L80" s="175">
        <f t="shared" si="3"/>
        <v>0</v>
      </c>
      <c r="M80" s="1"/>
    </row>
    <row r="81" spans="1:13" ht="15.75" hidden="1" customHeight="1">
      <c r="A81" s="181">
        <v>2</v>
      </c>
      <c r="B81" s="179">
        <v>3</v>
      </c>
      <c r="C81" s="179">
        <v>2</v>
      </c>
      <c r="D81" s="179">
        <v>1</v>
      </c>
      <c r="E81" s="179">
        <v>1</v>
      </c>
      <c r="F81" s="182"/>
      <c r="G81" s="207" t="s">
        <v>60</v>
      </c>
      <c r="H81" s="174">
        <v>52</v>
      </c>
      <c r="I81" s="175">
        <f>SUM(I82)</f>
        <v>0</v>
      </c>
      <c r="J81" s="175">
        <f>SUM(J82)</f>
        <v>0</v>
      </c>
      <c r="K81" s="175">
        <f>SUM(K82)</f>
        <v>0</v>
      </c>
      <c r="L81" s="175">
        <f>SUM(L82)</f>
        <v>0</v>
      </c>
      <c r="M81" s="1"/>
    </row>
    <row r="82" spans="1:13" ht="13.5" hidden="1" customHeight="1">
      <c r="A82" s="181">
        <v>2</v>
      </c>
      <c r="B82" s="179">
        <v>3</v>
      </c>
      <c r="C82" s="179">
        <v>2</v>
      </c>
      <c r="D82" s="179">
        <v>1</v>
      </c>
      <c r="E82" s="179">
        <v>1</v>
      </c>
      <c r="F82" s="182">
        <v>1</v>
      </c>
      <c r="G82" s="207" t="s">
        <v>60</v>
      </c>
      <c r="H82" s="174">
        <v>53</v>
      </c>
      <c r="I82" s="194">
        <v>0</v>
      </c>
      <c r="J82" s="194">
        <v>0</v>
      </c>
      <c r="K82" s="194">
        <v>0</v>
      </c>
      <c r="L82" s="194">
        <v>0</v>
      </c>
      <c r="M82" s="1"/>
    </row>
    <row r="83" spans="1:13" ht="16.5" hidden="1" customHeight="1">
      <c r="A83" s="170">
        <v>2</v>
      </c>
      <c r="B83" s="171">
        <v>4</v>
      </c>
      <c r="C83" s="171"/>
      <c r="D83" s="171"/>
      <c r="E83" s="171"/>
      <c r="F83" s="173"/>
      <c r="G83" s="221" t="s">
        <v>61</v>
      </c>
      <c r="H83" s="174">
        <v>54</v>
      </c>
      <c r="I83" s="175">
        <f t="shared" ref="I83:L85" si="4">I84</f>
        <v>0</v>
      </c>
      <c r="J83" s="217">
        <f t="shared" si="4"/>
        <v>0</v>
      </c>
      <c r="K83" s="176">
        <f t="shared" si="4"/>
        <v>0</v>
      </c>
      <c r="L83" s="176">
        <f t="shared" si="4"/>
        <v>0</v>
      </c>
      <c r="M83" s="1"/>
    </row>
    <row r="84" spans="1:13" ht="15.75" hidden="1" customHeight="1">
      <c r="A84" s="186">
        <v>2</v>
      </c>
      <c r="B84" s="187">
        <v>4</v>
      </c>
      <c r="C84" s="187">
        <v>1</v>
      </c>
      <c r="D84" s="187"/>
      <c r="E84" s="187"/>
      <c r="F84" s="189"/>
      <c r="G84" s="190" t="s">
        <v>62</v>
      </c>
      <c r="H84" s="174">
        <v>55</v>
      </c>
      <c r="I84" s="175">
        <f t="shared" si="4"/>
        <v>0</v>
      </c>
      <c r="J84" s="217">
        <f t="shared" si="4"/>
        <v>0</v>
      </c>
      <c r="K84" s="176">
        <f t="shared" si="4"/>
        <v>0</v>
      </c>
      <c r="L84" s="176">
        <f t="shared" si="4"/>
        <v>0</v>
      </c>
      <c r="M84" s="1"/>
    </row>
    <row r="85" spans="1:13" ht="17.25" hidden="1" customHeight="1">
      <c r="A85" s="186">
        <v>2</v>
      </c>
      <c r="B85" s="187">
        <v>4</v>
      </c>
      <c r="C85" s="187">
        <v>1</v>
      </c>
      <c r="D85" s="187">
        <v>1</v>
      </c>
      <c r="E85" s="187"/>
      <c r="F85" s="189"/>
      <c r="G85" s="190" t="s">
        <v>62</v>
      </c>
      <c r="H85" s="174">
        <v>56</v>
      </c>
      <c r="I85" s="175">
        <f t="shared" si="4"/>
        <v>0</v>
      </c>
      <c r="J85" s="217">
        <f t="shared" si="4"/>
        <v>0</v>
      </c>
      <c r="K85" s="176">
        <f t="shared" si="4"/>
        <v>0</v>
      </c>
      <c r="L85" s="176">
        <f t="shared" si="4"/>
        <v>0</v>
      </c>
      <c r="M85" s="1"/>
    </row>
    <row r="86" spans="1:13" ht="18" hidden="1" customHeight="1">
      <c r="A86" s="186">
        <v>2</v>
      </c>
      <c r="B86" s="187">
        <v>4</v>
      </c>
      <c r="C86" s="187">
        <v>1</v>
      </c>
      <c r="D86" s="187">
        <v>1</v>
      </c>
      <c r="E86" s="187">
        <v>1</v>
      </c>
      <c r="F86" s="189"/>
      <c r="G86" s="190" t="s">
        <v>62</v>
      </c>
      <c r="H86" s="174">
        <v>57</v>
      </c>
      <c r="I86" s="175">
        <f>SUM(I87:I89)</f>
        <v>0</v>
      </c>
      <c r="J86" s="217">
        <f>SUM(J87:J89)</f>
        <v>0</v>
      </c>
      <c r="K86" s="176">
        <f>SUM(K87:K89)</f>
        <v>0</v>
      </c>
      <c r="L86" s="176">
        <f>SUM(L87:L89)</f>
        <v>0</v>
      </c>
      <c r="M86" s="1"/>
    </row>
    <row r="87" spans="1:13" ht="14.25" hidden="1" customHeight="1">
      <c r="A87" s="186">
        <v>2</v>
      </c>
      <c r="B87" s="187">
        <v>4</v>
      </c>
      <c r="C87" s="187">
        <v>1</v>
      </c>
      <c r="D87" s="187">
        <v>1</v>
      </c>
      <c r="E87" s="187">
        <v>1</v>
      </c>
      <c r="F87" s="189">
        <v>1</v>
      </c>
      <c r="G87" s="190" t="s">
        <v>63</v>
      </c>
      <c r="H87" s="174">
        <v>58</v>
      </c>
      <c r="I87" s="194">
        <v>0</v>
      </c>
      <c r="J87" s="194">
        <v>0</v>
      </c>
      <c r="K87" s="194">
        <v>0</v>
      </c>
      <c r="L87" s="194">
        <v>0</v>
      </c>
      <c r="M87" s="1"/>
    </row>
    <row r="88" spans="1:13" ht="13.5" hidden="1" customHeight="1">
      <c r="A88" s="186">
        <v>2</v>
      </c>
      <c r="B88" s="186">
        <v>4</v>
      </c>
      <c r="C88" s="186">
        <v>1</v>
      </c>
      <c r="D88" s="187">
        <v>1</v>
      </c>
      <c r="E88" s="187">
        <v>1</v>
      </c>
      <c r="F88" s="222">
        <v>2</v>
      </c>
      <c r="G88" s="188" t="s">
        <v>64</v>
      </c>
      <c r="H88" s="174">
        <v>59</v>
      </c>
      <c r="I88" s="194">
        <v>0</v>
      </c>
      <c r="J88" s="194">
        <v>0</v>
      </c>
      <c r="K88" s="194">
        <v>0</v>
      </c>
      <c r="L88" s="194">
        <v>0</v>
      </c>
      <c r="M88" s="1"/>
    </row>
    <row r="89" spans="1:13" hidden="1">
      <c r="A89" s="186">
        <v>2</v>
      </c>
      <c r="B89" s="187">
        <v>4</v>
      </c>
      <c r="C89" s="186">
        <v>1</v>
      </c>
      <c r="D89" s="187">
        <v>1</v>
      </c>
      <c r="E89" s="187">
        <v>1</v>
      </c>
      <c r="F89" s="222">
        <v>3</v>
      </c>
      <c r="G89" s="188" t="s">
        <v>65</v>
      </c>
      <c r="H89" s="174">
        <v>60</v>
      </c>
      <c r="I89" s="194">
        <v>0</v>
      </c>
      <c r="J89" s="194">
        <v>0</v>
      </c>
      <c r="K89" s="194">
        <v>0</v>
      </c>
      <c r="L89" s="194">
        <v>0</v>
      </c>
    </row>
    <row r="90" spans="1:13" hidden="1">
      <c r="A90" s="170">
        <v>2</v>
      </c>
      <c r="B90" s="171">
        <v>5</v>
      </c>
      <c r="C90" s="170"/>
      <c r="D90" s="171"/>
      <c r="E90" s="171"/>
      <c r="F90" s="223"/>
      <c r="G90" s="172" t="s">
        <v>66</v>
      </c>
      <c r="H90" s="174">
        <v>61</v>
      </c>
      <c r="I90" s="175">
        <f>SUM(I91+I96+I101)</f>
        <v>0</v>
      </c>
      <c r="J90" s="217">
        <f>SUM(J91+J96+J101)</f>
        <v>0</v>
      </c>
      <c r="K90" s="176">
        <f>SUM(K91+K96+K101)</f>
        <v>0</v>
      </c>
      <c r="L90" s="176">
        <f>SUM(L91+L96+L101)</f>
        <v>0</v>
      </c>
    </row>
    <row r="91" spans="1:13" hidden="1">
      <c r="A91" s="181">
        <v>2</v>
      </c>
      <c r="B91" s="179">
        <v>5</v>
      </c>
      <c r="C91" s="181">
        <v>1</v>
      </c>
      <c r="D91" s="179"/>
      <c r="E91" s="179"/>
      <c r="F91" s="224"/>
      <c r="G91" s="180" t="s">
        <v>67</v>
      </c>
      <c r="H91" s="174">
        <v>62</v>
      </c>
      <c r="I91" s="197">
        <f t="shared" ref="I91:L92" si="5">I92</f>
        <v>0</v>
      </c>
      <c r="J91" s="219">
        <f t="shared" si="5"/>
        <v>0</v>
      </c>
      <c r="K91" s="198">
        <f t="shared" si="5"/>
        <v>0</v>
      </c>
      <c r="L91" s="198">
        <f t="shared" si="5"/>
        <v>0</v>
      </c>
    </row>
    <row r="92" spans="1:13" hidden="1">
      <c r="A92" s="186">
        <v>2</v>
      </c>
      <c r="B92" s="187">
        <v>5</v>
      </c>
      <c r="C92" s="186">
        <v>1</v>
      </c>
      <c r="D92" s="187">
        <v>1</v>
      </c>
      <c r="E92" s="187"/>
      <c r="F92" s="222"/>
      <c r="G92" s="188" t="s">
        <v>67</v>
      </c>
      <c r="H92" s="174">
        <v>63</v>
      </c>
      <c r="I92" s="175">
        <f t="shared" si="5"/>
        <v>0</v>
      </c>
      <c r="J92" s="217">
        <f t="shared" si="5"/>
        <v>0</v>
      </c>
      <c r="K92" s="176">
        <f t="shared" si="5"/>
        <v>0</v>
      </c>
      <c r="L92" s="176">
        <f t="shared" si="5"/>
        <v>0</v>
      </c>
    </row>
    <row r="93" spans="1:13" hidden="1">
      <c r="A93" s="186">
        <v>2</v>
      </c>
      <c r="B93" s="187">
        <v>5</v>
      </c>
      <c r="C93" s="186">
        <v>1</v>
      </c>
      <c r="D93" s="187">
        <v>1</v>
      </c>
      <c r="E93" s="187">
        <v>1</v>
      </c>
      <c r="F93" s="222"/>
      <c r="G93" s="188" t="s">
        <v>67</v>
      </c>
      <c r="H93" s="174">
        <v>64</v>
      </c>
      <c r="I93" s="175">
        <f>SUM(I94:I95)</f>
        <v>0</v>
      </c>
      <c r="J93" s="217">
        <f>SUM(J94:J95)</f>
        <v>0</v>
      </c>
      <c r="K93" s="176">
        <f>SUM(K94:K95)</f>
        <v>0</v>
      </c>
      <c r="L93" s="176">
        <f>SUM(L94:L95)</f>
        <v>0</v>
      </c>
    </row>
    <row r="94" spans="1:13" ht="25.5" hidden="1" customHeight="1">
      <c r="A94" s="186">
        <v>2</v>
      </c>
      <c r="B94" s="187">
        <v>5</v>
      </c>
      <c r="C94" s="186">
        <v>1</v>
      </c>
      <c r="D94" s="187">
        <v>1</v>
      </c>
      <c r="E94" s="187">
        <v>1</v>
      </c>
      <c r="F94" s="222">
        <v>1</v>
      </c>
      <c r="G94" s="188" t="s">
        <v>68</v>
      </c>
      <c r="H94" s="174">
        <v>65</v>
      </c>
      <c r="I94" s="194">
        <v>0</v>
      </c>
      <c r="J94" s="194">
        <v>0</v>
      </c>
      <c r="K94" s="194">
        <v>0</v>
      </c>
      <c r="L94" s="194">
        <v>0</v>
      </c>
      <c r="M94" s="1"/>
    </row>
    <row r="95" spans="1:13" ht="15.75" hidden="1" customHeight="1">
      <c r="A95" s="186">
        <v>2</v>
      </c>
      <c r="B95" s="187">
        <v>5</v>
      </c>
      <c r="C95" s="186">
        <v>1</v>
      </c>
      <c r="D95" s="187">
        <v>1</v>
      </c>
      <c r="E95" s="187">
        <v>1</v>
      </c>
      <c r="F95" s="222">
        <v>2</v>
      </c>
      <c r="G95" s="188" t="s">
        <v>69</v>
      </c>
      <c r="H95" s="174">
        <v>66</v>
      </c>
      <c r="I95" s="194">
        <v>0</v>
      </c>
      <c r="J95" s="194">
        <v>0</v>
      </c>
      <c r="K95" s="194">
        <v>0</v>
      </c>
      <c r="L95" s="194">
        <v>0</v>
      </c>
      <c r="M95" s="1"/>
    </row>
    <row r="96" spans="1:13" ht="12" hidden="1" customHeight="1">
      <c r="A96" s="186">
        <v>2</v>
      </c>
      <c r="B96" s="187">
        <v>5</v>
      </c>
      <c r="C96" s="186">
        <v>2</v>
      </c>
      <c r="D96" s="187"/>
      <c r="E96" s="187"/>
      <c r="F96" s="222"/>
      <c r="G96" s="188" t="s">
        <v>70</v>
      </c>
      <c r="H96" s="174">
        <v>67</v>
      </c>
      <c r="I96" s="175">
        <f t="shared" ref="I96:L97" si="6">I97</f>
        <v>0</v>
      </c>
      <c r="J96" s="217">
        <f t="shared" si="6"/>
        <v>0</v>
      </c>
      <c r="K96" s="176">
        <f t="shared" si="6"/>
        <v>0</v>
      </c>
      <c r="L96" s="175">
        <f t="shared" si="6"/>
        <v>0</v>
      </c>
      <c r="M96" s="1"/>
    </row>
    <row r="97" spans="1:13" ht="15.75" hidden="1" customHeight="1">
      <c r="A97" s="190">
        <v>2</v>
      </c>
      <c r="B97" s="186">
        <v>5</v>
      </c>
      <c r="C97" s="187">
        <v>2</v>
      </c>
      <c r="D97" s="188">
        <v>1</v>
      </c>
      <c r="E97" s="186"/>
      <c r="F97" s="222"/>
      <c r="G97" s="188" t="s">
        <v>70</v>
      </c>
      <c r="H97" s="174">
        <v>68</v>
      </c>
      <c r="I97" s="175">
        <f t="shared" si="6"/>
        <v>0</v>
      </c>
      <c r="J97" s="217">
        <f t="shared" si="6"/>
        <v>0</v>
      </c>
      <c r="K97" s="176">
        <f t="shared" si="6"/>
        <v>0</v>
      </c>
      <c r="L97" s="175">
        <f t="shared" si="6"/>
        <v>0</v>
      </c>
      <c r="M97" s="1"/>
    </row>
    <row r="98" spans="1:13" ht="15" hidden="1" customHeight="1">
      <c r="A98" s="190">
        <v>2</v>
      </c>
      <c r="B98" s="186">
        <v>5</v>
      </c>
      <c r="C98" s="187">
        <v>2</v>
      </c>
      <c r="D98" s="188">
        <v>1</v>
      </c>
      <c r="E98" s="186">
        <v>1</v>
      </c>
      <c r="F98" s="222"/>
      <c r="G98" s="188" t="s">
        <v>70</v>
      </c>
      <c r="H98" s="174">
        <v>69</v>
      </c>
      <c r="I98" s="175">
        <f>SUM(I99:I100)</f>
        <v>0</v>
      </c>
      <c r="J98" s="217">
        <f>SUM(J99:J100)</f>
        <v>0</v>
      </c>
      <c r="K98" s="176">
        <f>SUM(K99:K100)</f>
        <v>0</v>
      </c>
      <c r="L98" s="175">
        <f>SUM(L99:L100)</f>
        <v>0</v>
      </c>
      <c r="M98" s="1"/>
    </row>
    <row r="99" spans="1:13" ht="25.5" hidden="1" customHeight="1">
      <c r="A99" s="190">
        <v>2</v>
      </c>
      <c r="B99" s="186">
        <v>5</v>
      </c>
      <c r="C99" s="187">
        <v>2</v>
      </c>
      <c r="D99" s="188">
        <v>1</v>
      </c>
      <c r="E99" s="186">
        <v>1</v>
      </c>
      <c r="F99" s="222">
        <v>1</v>
      </c>
      <c r="G99" s="188" t="s">
        <v>71</v>
      </c>
      <c r="H99" s="174">
        <v>70</v>
      </c>
      <c r="I99" s="194">
        <v>0</v>
      </c>
      <c r="J99" s="194">
        <v>0</v>
      </c>
      <c r="K99" s="194">
        <v>0</v>
      </c>
      <c r="L99" s="194">
        <v>0</v>
      </c>
      <c r="M99" s="1"/>
    </row>
    <row r="100" spans="1:13" ht="25.5" hidden="1" customHeight="1">
      <c r="A100" s="190">
        <v>2</v>
      </c>
      <c r="B100" s="186">
        <v>5</v>
      </c>
      <c r="C100" s="187">
        <v>2</v>
      </c>
      <c r="D100" s="188">
        <v>1</v>
      </c>
      <c r="E100" s="186">
        <v>1</v>
      </c>
      <c r="F100" s="222">
        <v>2</v>
      </c>
      <c r="G100" s="188" t="s">
        <v>72</v>
      </c>
      <c r="H100" s="174">
        <v>71</v>
      </c>
      <c r="I100" s="194">
        <v>0</v>
      </c>
      <c r="J100" s="194">
        <v>0</v>
      </c>
      <c r="K100" s="194">
        <v>0</v>
      </c>
      <c r="L100" s="194">
        <v>0</v>
      </c>
      <c r="M100" s="1"/>
    </row>
    <row r="101" spans="1:13" ht="28.5" hidden="1" customHeight="1">
      <c r="A101" s="190">
        <v>2</v>
      </c>
      <c r="B101" s="186">
        <v>5</v>
      </c>
      <c r="C101" s="187">
        <v>3</v>
      </c>
      <c r="D101" s="188"/>
      <c r="E101" s="186"/>
      <c r="F101" s="222"/>
      <c r="G101" s="188" t="s">
        <v>73</v>
      </c>
      <c r="H101" s="174">
        <v>72</v>
      </c>
      <c r="I101" s="175">
        <f>I102+I106</f>
        <v>0</v>
      </c>
      <c r="J101" s="175">
        <f>J102+J106</f>
        <v>0</v>
      </c>
      <c r="K101" s="175">
        <f>K102+K106</f>
        <v>0</v>
      </c>
      <c r="L101" s="175">
        <f>L102+L106</f>
        <v>0</v>
      </c>
      <c r="M101" s="1"/>
    </row>
    <row r="102" spans="1:13" ht="27" hidden="1" customHeight="1">
      <c r="A102" s="190">
        <v>2</v>
      </c>
      <c r="B102" s="186">
        <v>5</v>
      </c>
      <c r="C102" s="187">
        <v>3</v>
      </c>
      <c r="D102" s="188">
        <v>1</v>
      </c>
      <c r="E102" s="186"/>
      <c r="F102" s="222"/>
      <c r="G102" s="188" t="s">
        <v>74</v>
      </c>
      <c r="H102" s="174">
        <v>73</v>
      </c>
      <c r="I102" s="175">
        <f>I103</f>
        <v>0</v>
      </c>
      <c r="J102" s="217">
        <f>J103</f>
        <v>0</v>
      </c>
      <c r="K102" s="176">
        <f>K103</f>
        <v>0</v>
      </c>
      <c r="L102" s="175">
        <f>L103</f>
        <v>0</v>
      </c>
      <c r="M102" s="1"/>
    </row>
    <row r="103" spans="1:13" ht="30" hidden="1" customHeight="1">
      <c r="A103" s="199">
        <v>2</v>
      </c>
      <c r="B103" s="200">
        <v>5</v>
      </c>
      <c r="C103" s="201">
        <v>3</v>
      </c>
      <c r="D103" s="202">
        <v>1</v>
      </c>
      <c r="E103" s="200">
        <v>1</v>
      </c>
      <c r="F103" s="225"/>
      <c r="G103" s="202" t="s">
        <v>74</v>
      </c>
      <c r="H103" s="174">
        <v>74</v>
      </c>
      <c r="I103" s="185">
        <f>SUM(I104:I105)</f>
        <v>0</v>
      </c>
      <c r="J103" s="220">
        <f>SUM(J104:J105)</f>
        <v>0</v>
      </c>
      <c r="K103" s="184">
        <f>SUM(K104:K105)</f>
        <v>0</v>
      </c>
      <c r="L103" s="185">
        <f>SUM(L104:L105)</f>
        <v>0</v>
      </c>
      <c r="M103" s="1"/>
    </row>
    <row r="104" spans="1:13" ht="26.25" hidden="1" customHeight="1">
      <c r="A104" s="190">
        <v>2</v>
      </c>
      <c r="B104" s="186">
        <v>5</v>
      </c>
      <c r="C104" s="187">
        <v>3</v>
      </c>
      <c r="D104" s="188">
        <v>1</v>
      </c>
      <c r="E104" s="186">
        <v>1</v>
      </c>
      <c r="F104" s="222">
        <v>1</v>
      </c>
      <c r="G104" s="188" t="s">
        <v>74</v>
      </c>
      <c r="H104" s="174">
        <v>75</v>
      </c>
      <c r="I104" s="194">
        <v>0</v>
      </c>
      <c r="J104" s="194">
        <v>0</v>
      </c>
      <c r="K104" s="194">
        <v>0</v>
      </c>
      <c r="L104" s="194">
        <v>0</v>
      </c>
      <c r="M104" s="1"/>
    </row>
    <row r="105" spans="1:13" ht="26.25" hidden="1" customHeight="1">
      <c r="A105" s="199">
        <v>2</v>
      </c>
      <c r="B105" s="200">
        <v>5</v>
      </c>
      <c r="C105" s="201">
        <v>3</v>
      </c>
      <c r="D105" s="202">
        <v>1</v>
      </c>
      <c r="E105" s="200">
        <v>1</v>
      </c>
      <c r="F105" s="225">
        <v>2</v>
      </c>
      <c r="G105" s="202" t="s">
        <v>75</v>
      </c>
      <c r="H105" s="174">
        <v>76</v>
      </c>
      <c r="I105" s="194">
        <v>0</v>
      </c>
      <c r="J105" s="194">
        <v>0</v>
      </c>
      <c r="K105" s="194">
        <v>0</v>
      </c>
      <c r="L105" s="194">
        <v>0</v>
      </c>
      <c r="M105" s="1"/>
    </row>
    <row r="106" spans="1:13" ht="27.75" hidden="1" customHeight="1">
      <c r="A106" s="199">
        <v>2</v>
      </c>
      <c r="B106" s="200">
        <v>5</v>
      </c>
      <c r="C106" s="201">
        <v>3</v>
      </c>
      <c r="D106" s="202">
        <v>2</v>
      </c>
      <c r="E106" s="200"/>
      <c r="F106" s="225"/>
      <c r="G106" s="202" t="s">
        <v>76</v>
      </c>
      <c r="H106" s="174">
        <v>77</v>
      </c>
      <c r="I106" s="185">
        <f>I107</f>
        <v>0</v>
      </c>
      <c r="J106" s="185">
        <f>J107</f>
        <v>0</v>
      </c>
      <c r="K106" s="185">
        <f>K107</f>
        <v>0</v>
      </c>
      <c r="L106" s="185">
        <f>L107</f>
        <v>0</v>
      </c>
      <c r="M106" s="1"/>
    </row>
    <row r="107" spans="1:13" ht="25.5" hidden="1" customHeight="1">
      <c r="A107" s="199">
        <v>2</v>
      </c>
      <c r="B107" s="200">
        <v>5</v>
      </c>
      <c r="C107" s="201">
        <v>3</v>
      </c>
      <c r="D107" s="202">
        <v>2</v>
      </c>
      <c r="E107" s="200">
        <v>1</v>
      </c>
      <c r="F107" s="225"/>
      <c r="G107" s="202" t="s">
        <v>76</v>
      </c>
      <c r="H107" s="174">
        <v>78</v>
      </c>
      <c r="I107" s="185">
        <f>SUM(I108:I109)</f>
        <v>0</v>
      </c>
      <c r="J107" s="185">
        <f>SUM(J108:J109)</f>
        <v>0</v>
      </c>
      <c r="K107" s="185">
        <f>SUM(K108:K109)</f>
        <v>0</v>
      </c>
      <c r="L107" s="185">
        <f>SUM(L108:L109)</f>
        <v>0</v>
      </c>
      <c r="M107" s="1"/>
    </row>
    <row r="108" spans="1:13" ht="30" hidden="1" customHeight="1">
      <c r="A108" s="199">
        <v>2</v>
      </c>
      <c r="B108" s="200">
        <v>5</v>
      </c>
      <c r="C108" s="201">
        <v>3</v>
      </c>
      <c r="D108" s="202">
        <v>2</v>
      </c>
      <c r="E108" s="200">
        <v>1</v>
      </c>
      <c r="F108" s="225">
        <v>1</v>
      </c>
      <c r="G108" s="202" t="s">
        <v>76</v>
      </c>
      <c r="H108" s="174">
        <v>79</v>
      </c>
      <c r="I108" s="194">
        <v>0</v>
      </c>
      <c r="J108" s="194">
        <v>0</v>
      </c>
      <c r="K108" s="194">
        <v>0</v>
      </c>
      <c r="L108" s="194">
        <v>0</v>
      </c>
      <c r="M108" s="1"/>
    </row>
    <row r="109" spans="1:13" ht="18" hidden="1" customHeight="1">
      <c r="A109" s="199">
        <v>2</v>
      </c>
      <c r="B109" s="200">
        <v>5</v>
      </c>
      <c r="C109" s="201">
        <v>3</v>
      </c>
      <c r="D109" s="202">
        <v>2</v>
      </c>
      <c r="E109" s="200">
        <v>1</v>
      </c>
      <c r="F109" s="225">
        <v>2</v>
      </c>
      <c r="G109" s="202" t="s">
        <v>77</v>
      </c>
      <c r="H109" s="174">
        <v>80</v>
      </c>
      <c r="I109" s="194">
        <v>0</v>
      </c>
      <c r="J109" s="194">
        <v>0</v>
      </c>
      <c r="K109" s="194">
        <v>0</v>
      </c>
      <c r="L109" s="194">
        <v>0</v>
      </c>
      <c r="M109" s="1"/>
    </row>
    <row r="110" spans="1:13" ht="16.5" hidden="1" customHeight="1">
      <c r="A110" s="221">
        <v>2</v>
      </c>
      <c r="B110" s="170">
        <v>6</v>
      </c>
      <c r="C110" s="171"/>
      <c r="D110" s="172"/>
      <c r="E110" s="170"/>
      <c r="F110" s="223"/>
      <c r="G110" s="226" t="s">
        <v>78</v>
      </c>
      <c r="H110" s="174">
        <v>81</v>
      </c>
      <c r="I110" s="175">
        <f>SUM(I111+I116+I120+I124+I128+I132)</f>
        <v>0</v>
      </c>
      <c r="J110" s="175">
        <f>SUM(J111+J116+J120+J124+J128+J132)</f>
        <v>0</v>
      </c>
      <c r="K110" s="175">
        <f>SUM(K111+K116+K120+K124+K128+K132)</f>
        <v>0</v>
      </c>
      <c r="L110" s="175">
        <f>SUM(L111+L116+L120+L124+L128+L132)</f>
        <v>0</v>
      </c>
      <c r="M110" s="1"/>
    </row>
    <row r="111" spans="1:13" ht="14.25" hidden="1" customHeight="1">
      <c r="A111" s="199">
        <v>2</v>
      </c>
      <c r="B111" s="200">
        <v>6</v>
      </c>
      <c r="C111" s="201">
        <v>1</v>
      </c>
      <c r="D111" s="202"/>
      <c r="E111" s="200"/>
      <c r="F111" s="225"/>
      <c r="G111" s="202" t="s">
        <v>79</v>
      </c>
      <c r="H111" s="174">
        <v>82</v>
      </c>
      <c r="I111" s="185">
        <f t="shared" ref="I111:L112" si="7">I112</f>
        <v>0</v>
      </c>
      <c r="J111" s="220">
        <f t="shared" si="7"/>
        <v>0</v>
      </c>
      <c r="K111" s="184">
        <f t="shared" si="7"/>
        <v>0</v>
      </c>
      <c r="L111" s="185">
        <f t="shared" si="7"/>
        <v>0</v>
      </c>
      <c r="M111" s="1"/>
    </row>
    <row r="112" spans="1:13" ht="14.25" hidden="1" customHeight="1">
      <c r="A112" s="190">
        <v>2</v>
      </c>
      <c r="B112" s="186">
        <v>6</v>
      </c>
      <c r="C112" s="187">
        <v>1</v>
      </c>
      <c r="D112" s="188">
        <v>1</v>
      </c>
      <c r="E112" s="186"/>
      <c r="F112" s="222"/>
      <c r="G112" s="188" t="s">
        <v>79</v>
      </c>
      <c r="H112" s="174">
        <v>83</v>
      </c>
      <c r="I112" s="175">
        <f t="shared" si="7"/>
        <v>0</v>
      </c>
      <c r="J112" s="217">
        <f t="shared" si="7"/>
        <v>0</v>
      </c>
      <c r="K112" s="176">
        <f t="shared" si="7"/>
        <v>0</v>
      </c>
      <c r="L112" s="175">
        <f t="shared" si="7"/>
        <v>0</v>
      </c>
      <c r="M112" s="1"/>
    </row>
    <row r="113" spans="1:13" hidden="1">
      <c r="A113" s="190">
        <v>2</v>
      </c>
      <c r="B113" s="186">
        <v>6</v>
      </c>
      <c r="C113" s="187">
        <v>1</v>
      </c>
      <c r="D113" s="188">
        <v>1</v>
      </c>
      <c r="E113" s="186">
        <v>1</v>
      </c>
      <c r="F113" s="222"/>
      <c r="G113" s="188" t="s">
        <v>79</v>
      </c>
      <c r="H113" s="174">
        <v>84</v>
      </c>
      <c r="I113" s="175">
        <f>SUM(I114:I115)</f>
        <v>0</v>
      </c>
      <c r="J113" s="217">
        <f>SUM(J114:J115)</f>
        <v>0</v>
      </c>
      <c r="K113" s="176">
        <f>SUM(K114:K115)</f>
        <v>0</v>
      </c>
      <c r="L113" s="175">
        <f>SUM(L114:L115)</f>
        <v>0</v>
      </c>
    </row>
    <row r="114" spans="1:13" ht="13.5" hidden="1" customHeight="1">
      <c r="A114" s="190">
        <v>2</v>
      </c>
      <c r="B114" s="186">
        <v>6</v>
      </c>
      <c r="C114" s="187">
        <v>1</v>
      </c>
      <c r="D114" s="188">
        <v>1</v>
      </c>
      <c r="E114" s="186">
        <v>1</v>
      </c>
      <c r="F114" s="222">
        <v>1</v>
      </c>
      <c r="G114" s="188" t="s">
        <v>80</v>
      </c>
      <c r="H114" s="174">
        <v>85</v>
      </c>
      <c r="I114" s="194">
        <v>0</v>
      </c>
      <c r="J114" s="194">
        <v>0</v>
      </c>
      <c r="K114" s="194">
        <v>0</v>
      </c>
      <c r="L114" s="194">
        <v>0</v>
      </c>
      <c r="M114" s="1"/>
    </row>
    <row r="115" spans="1:13" hidden="1">
      <c r="A115" s="207">
        <v>2</v>
      </c>
      <c r="B115" s="181">
        <v>6</v>
      </c>
      <c r="C115" s="179">
        <v>1</v>
      </c>
      <c r="D115" s="180">
        <v>1</v>
      </c>
      <c r="E115" s="181">
        <v>1</v>
      </c>
      <c r="F115" s="224">
        <v>2</v>
      </c>
      <c r="G115" s="180" t="s">
        <v>81</v>
      </c>
      <c r="H115" s="174">
        <v>86</v>
      </c>
      <c r="I115" s="192">
        <v>0</v>
      </c>
      <c r="J115" s="192">
        <v>0</v>
      </c>
      <c r="K115" s="192">
        <v>0</v>
      </c>
      <c r="L115" s="192">
        <v>0</v>
      </c>
    </row>
    <row r="116" spans="1:13" ht="25.5" hidden="1" customHeight="1">
      <c r="A116" s="190">
        <v>2</v>
      </c>
      <c r="B116" s="186">
        <v>6</v>
      </c>
      <c r="C116" s="187">
        <v>2</v>
      </c>
      <c r="D116" s="188"/>
      <c r="E116" s="186"/>
      <c r="F116" s="222"/>
      <c r="G116" s="188" t="s">
        <v>82</v>
      </c>
      <c r="H116" s="174">
        <v>87</v>
      </c>
      <c r="I116" s="175">
        <f t="shared" ref="I116:L118" si="8">I117</f>
        <v>0</v>
      </c>
      <c r="J116" s="217">
        <f t="shared" si="8"/>
        <v>0</v>
      </c>
      <c r="K116" s="176">
        <f t="shared" si="8"/>
        <v>0</v>
      </c>
      <c r="L116" s="175">
        <f t="shared" si="8"/>
        <v>0</v>
      </c>
      <c r="M116" s="1"/>
    </row>
    <row r="117" spans="1:13" ht="14.25" hidden="1" customHeight="1">
      <c r="A117" s="190">
        <v>2</v>
      </c>
      <c r="B117" s="186">
        <v>6</v>
      </c>
      <c r="C117" s="187">
        <v>2</v>
      </c>
      <c r="D117" s="188">
        <v>1</v>
      </c>
      <c r="E117" s="186"/>
      <c r="F117" s="222"/>
      <c r="G117" s="188" t="s">
        <v>82</v>
      </c>
      <c r="H117" s="174">
        <v>88</v>
      </c>
      <c r="I117" s="175">
        <f t="shared" si="8"/>
        <v>0</v>
      </c>
      <c r="J117" s="217">
        <f t="shared" si="8"/>
        <v>0</v>
      </c>
      <c r="K117" s="176">
        <f t="shared" si="8"/>
        <v>0</v>
      </c>
      <c r="L117" s="175">
        <f t="shared" si="8"/>
        <v>0</v>
      </c>
      <c r="M117" s="1"/>
    </row>
    <row r="118" spans="1:13" ht="14.25" hidden="1" customHeight="1">
      <c r="A118" s="190">
        <v>2</v>
      </c>
      <c r="B118" s="186">
        <v>6</v>
      </c>
      <c r="C118" s="187">
        <v>2</v>
      </c>
      <c r="D118" s="188">
        <v>1</v>
      </c>
      <c r="E118" s="186">
        <v>1</v>
      </c>
      <c r="F118" s="222"/>
      <c r="G118" s="188" t="s">
        <v>82</v>
      </c>
      <c r="H118" s="174">
        <v>89</v>
      </c>
      <c r="I118" s="227">
        <f t="shared" si="8"/>
        <v>0</v>
      </c>
      <c r="J118" s="228">
        <f t="shared" si="8"/>
        <v>0</v>
      </c>
      <c r="K118" s="229">
        <f t="shared" si="8"/>
        <v>0</v>
      </c>
      <c r="L118" s="227">
        <f t="shared" si="8"/>
        <v>0</v>
      </c>
      <c r="M118" s="1"/>
    </row>
    <row r="119" spans="1:13" ht="25.5" hidden="1" customHeight="1">
      <c r="A119" s="190">
        <v>2</v>
      </c>
      <c r="B119" s="186">
        <v>6</v>
      </c>
      <c r="C119" s="187">
        <v>2</v>
      </c>
      <c r="D119" s="188">
        <v>1</v>
      </c>
      <c r="E119" s="186">
        <v>1</v>
      </c>
      <c r="F119" s="222">
        <v>1</v>
      </c>
      <c r="G119" s="188" t="s">
        <v>82</v>
      </c>
      <c r="H119" s="174">
        <v>90</v>
      </c>
      <c r="I119" s="194">
        <v>0</v>
      </c>
      <c r="J119" s="194">
        <v>0</v>
      </c>
      <c r="K119" s="194">
        <v>0</v>
      </c>
      <c r="L119" s="194">
        <v>0</v>
      </c>
      <c r="M119" s="1"/>
    </row>
    <row r="120" spans="1:13" ht="26.25" hidden="1" customHeight="1">
      <c r="A120" s="207">
        <v>2</v>
      </c>
      <c r="B120" s="181">
        <v>6</v>
      </c>
      <c r="C120" s="179">
        <v>3</v>
      </c>
      <c r="D120" s="180"/>
      <c r="E120" s="181"/>
      <c r="F120" s="224"/>
      <c r="G120" s="180" t="s">
        <v>83</v>
      </c>
      <c r="H120" s="174">
        <v>91</v>
      </c>
      <c r="I120" s="197">
        <f t="shared" ref="I120:L122" si="9">I121</f>
        <v>0</v>
      </c>
      <c r="J120" s="219">
        <f t="shared" si="9"/>
        <v>0</v>
      </c>
      <c r="K120" s="198">
        <f t="shared" si="9"/>
        <v>0</v>
      </c>
      <c r="L120" s="197">
        <f t="shared" si="9"/>
        <v>0</v>
      </c>
      <c r="M120" s="1"/>
    </row>
    <row r="121" spans="1:13" ht="25.5" hidden="1" customHeight="1">
      <c r="A121" s="190">
        <v>2</v>
      </c>
      <c r="B121" s="186">
        <v>6</v>
      </c>
      <c r="C121" s="187">
        <v>3</v>
      </c>
      <c r="D121" s="188">
        <v>1</v>
      </c>
      <c r="E121" s="186"/>
      <c r="F121" s="222"/>
      <c r="G121" s="188" t="s">
        <v>83</v>
      </c>
      <c r="H121" s="174">
        <v>92</v>
      </c>
      <c r="I121" s="175">
        <f t="shared" si="9"/>
        <v>0</v>
      </c>
      <c r="J121" s="217">
        <f t="shared" si="9"/>
        <v>0</v>
      </c>
      <c r="K121" s="176">
        <f t="shared" si="9"/>
        <v>0</v>
      </c>
      <c r="L121" s="175">
        <f t="shared" si="9"/>
        <v>0</v>
      </c>
      <c r="M121" s="1"/>
    </row>
    <row r="122" spans="1:13" ht="26.25" hidden="1" customHeight="1">
      <c r="A122" s="190">
        <v>2</v>
      </c>
      <c r="B122" s="186">
        <v>6</v>
      </c>
      <c r="C122" s="187">
        <v>3</v>
      </c>
      <c r="D122" s="188">
        <v>1</v>
      </c>
      <c r="E122" s="186">
        <v>1</v>
      </c>
      <c r="F122" s="222"/>
      <c r="G122" s="188" t="s">
        <v>83</v>
      </c>
      <c r="H122" s="174">
        <v>93</v>
      </c>
      <c r="I122" s="175">
        <f t="shared" si="9"/>
        <v>0</v>
      </c>
      <c r="J122" s="217">
        <f t="shared" si="9"/>
        <v>0</v>
      </c>
      <c r="K122" s="176">
        <f t="shared" si="9"/>
        <v>0</v>
      </c>
      <c r="L122" s="175">
        <f t="shared" si="9"/>
        <v>0</v>
      </c>
      <c r="M122" s="1"/>
    </row>
    <row r="123" spans="1:13" ht="27" hidden="1" customHeight="1">
      <c r="A123" s="190">
        <v>2</v>
      </c>
      <c r="B123" s="186">
        <v>6</v>
      </c>
      <c r="C123" s="187">
        <v>3</v>
      </c>
      <c r="D123" s="188">
        <v>1</v>
      </c>
      <c r="E123" s="186">
        <v>1</v>
      </c>
      <c r="F123" s="222">
        <v>1</v>
      </c>
      <c r="G123" s="188" t="s">
        <v>83</v>
      </c>
      <c r="H123" s="174">
        <v>94</v>
      </c>
      <c r="I123" s="194">
        <v>0</v>
      </c>
      <c r="J123" s="194">
        <v>0</v>
      </c>
      <c r="K123" s="194">
        <v>0</v>
      </c>
      <c r="L123" s="194">
        <v>0</v>
      </c>
      <c r="M123" s="1"/>
    </row>
    <row r="124" spans="1:13" ht="25.5" hidden="1" customHeight="1">
      <c r="A124" s="207">
        <v>2</v>
      </c>
      <c r="B124" s="181">
        <v>6</v>
      </c>
      <c r="C124" s="179">
        <v>4</v>
      </c>
      <c r="D124" s="180"/>
      <c r="E124" s="181"/>
      <c r="F124" s="224"/>
      <c r="G124" s="180" t="s">
        <v>84</v>
      </c>
      <c r="H124" s="174">
        <v>95</v>
      </c>
      <c r="I124" s="197">
        <f t="shared" ref="I124:L126" si="10">I125</f>
        <v>0</v>
      </c>
      <c r="J124" s="219">
        <f t="shared" si="10"/>
        <v>0</v>
      </c>
      <c r="K124" s="198">
        <f t="shared" si="10"/>
        <v>0</v>
      </c>
      <c r="L124" s="197">
        <f t="shared" si="10"/>
        <v>0</v>
      </c>
      <c r="M124" s="1"/>
    </row>
    <row r="125" spans="1:13" ht="27" hidden="1" customHeight="1">
      <c r="A125" s="190">
        <v>2</v>
      </c>
      <c r="B125" s="186">
        <v>6</v>
      </c>
      <c r="C125" s="187">
        <v>4</v>
      </c>
      <c r="D125" s="188">
        <v>1</v>
      </c>
      <c r="E125" s="186"/>
      <c r="F125" s="222"/>
      <c r="G125" s="188" t="s">
        <v>84</v>
      </c>
      <c r="H125" s="174">
        <v>96</v>
      </c>
      <c r="I125" s="175">
        <f t="shared" si="10"/>
        <v>0</v>
      </c>
      <c r="J125" s="217">
        <f t="shared" si="10"/>
        <v>0</v>
      </c>
      <c r="K125" s="176">
        <f t="shared" si="10"/>
        <v>0</v>
      </c>
      <c r="L125" s="175">
        <f t="shared" si="10"/>
        <v>0</v>
      </c>
      <c r="M125" s="1"/>
    </row>
    <row r="126" spans="1:13" ht="27" hidden="1" customHeight="1">
      <c r="A126" s="190">
        <v>2</v>
      </c>
      <c r="B126" s="186">
        <v>6</v>
      </c>
      <c r="C126" s="187">
        <v>4</v>
      </c>
      <c r="D126" s="188">
        <v>1</v>
      </c>
      <c r="E126" s="186">
        <v>1</v>
      </c>
      <c r="F126" s="222"/>
      <c r="G126" s="188" t="s">
        <v>84</v>
      </c>
      <c r="H126" s="174">
        <v>97</v>
      </c>
      <c r="I126" s="175">
        <f t="shared" si="10"/>
        <v>0</v>
      </c>
      <c r="J126" s="217">
        <f t="shared" si="10"/>
        <v>0</v>
      </c>
      <c r="K126" s="176">
        <f t="shared" si="10"/>
        <v>0</v>
      </c>
      <c r="L126" s="175">
        <f t="shared" si="10"/>
        <v>0</v>
      </c>
      <c r="M126" s="1"/>
    </row>
    <row r="127" spans="1:13" ht="27.75" hidden="1" customHeight="1">
      <c r="A127" s="190">
        <v>2</v>
      </c>
      <c r="B127" s="186">
        <v>6</v>
      </c>
      <c r="C127" s="187">
        <v>4</v>
      </c>
      <c r="D127" s="188">
        <v>1</v>
      </c>
      <c r="E127" s="186">
        <v>1</v>
      </c>
      <c r="F127" s="222">
        <v>1</v>
      </c>
      <c r="G127" s="188" t="s">
        <v>84</v>
      </c>
      <c r="H127" s="174">
        <v>98</v>
      </c>
      <c r="I127" s="194">
        <v>0</v>
      </c>
      <c r="J127" s="194">
        <v>0</v>
      </c>
      <c r="K127" s="194">
        <v>0</v>
      </c>
      <c r="L127" s="194">
        <v>0</v>
      </c>
      <c r="M127" s="1"/>
    </row>
    <row r="128" spans="1:13" ht="27" hidden="1" customHeight="1">
      <c r="A128" s="199">
        <v>2</v>
      </c>
      <c r="B128" s="208">
        <v>6</v>
      </c>
      <c r="C128" s="209">
        <v>5</v>
      </c>
      <c r="D128" s="211"/>
      <c r="E128" s="208"/>
      <c r="F128" s="230"/>
      <c r="G128" s="211" t="s">
        <v>85</v>
      </c>
      <c r="H128" s="174">
        <v>99</v>
      </c>
      <c r="I128" s="204">
        <f t="shared" ref="I128:L130" si="11">I129</f>
        <v>0</v>
      </c>
      <c r="J128" s="231">
        <f t="shared" si="11"/>
        <v>0</v>
      </c>
      <c r="K128" s="205">
        <f t="shared" si="11"/>
        <v>0</v>
      </c>
      <c r="L128" s="204">
        <f t="shared" si="11"/>
        <v>0</v>
      </c>
      <c r="M128" s="1"/>
    </row>
    <row r="129" spans="1:13" ht="29.25" hidden="1" customHeight="1">
      <c r="A129" s="190">
        <v>2</v>
      </c>
      <c r="B129" s="186">
        <v>6</v>
      </c>
      <c r="C129" s="187">
        <v>5</v>
      </c>
      <c r="D129" s="188">
        <v>1</v>
      </c>
      <c r="E129" s="186"/>
      <c r="F129" s="222"/>
      <c r="G129" s="211" t="s">
        <v>85</v>
      </c>
      <c r="H129" s="174">
        <v>100</v>
      </c>
      <c r="I129" s="175">
        <f t="shared" si="11"/>
        <v>0</v>
      </c>
      <c r="J129" s="217">
        <f t="shared" si="11"/>
        <v>0</v>
      </c>
      <c r="K129" s="176">
        <f t="shared" si="11"/>
        <v>0</v>
      </c>
      <c r="L129" s="175">
        <f t="shared" si="11"/>
        <v>0</v>
      </c>
      <c r="M129" s="1"/>
    </row>
    <row r="130" spans="1:13" ht="25.5" hidden="1" customHeight="1">
      <c r="A130" s="190">
        <v>2</v>
      </c>
      <c r="B130" s="186">
        <v>6</v>
      </c>
      <c r="C130" s="187">
        <v>5</v>
      </c>
      <c r="D130" s="188">
        <v>1</v>
      </c>
      <c r="E130" s="186">
        <v>1</v>
      </c>
      <c r="F130" s="222"/>
      <c r="G130" s="211" t="s">
        <v>85</v>
      </c>
      <c r="H130" s="174">
        <v>101</v>
      </c>
      <c r="I130" s="175">
        <f t="shared" si="11"/>
        <v>0</v>
      </c>
      <c r="J130" s="217">
        <f t="shared" si="11"/>
        <v>0</v>
      </c>
      <c r="K130" s="176">
        <f t="shared" si="11"/>
        <v>0</v>
      </c>
      <c r="L130" s="175">
        <f t="shared" si="11"/>
        <v>0</v>
      </c>
      <c r="M130" s="1"/>
    </row>
    <row r="131" spans="1:13" ht="27.75" hidden="1" customHeight="1">
      <c r="A131" s="186">
        <v>2</v>
      </c>
      <c r="B131" s="187">
        <v>6</v>
      </c>
      <c r="C131" s="186">
        <v>5</v>
      </c>
      <c r="D131" s="186">
        <v>1</v>
      </c>
      <c r="E131" s="188">
        <v>1</v>
      </c>
      <c r="F131" s="222">
        <v>1</v>
      </c>
      <c r="G131" s="186" t="s">
        <v>86</v>
      </c>
      <c r="H131" s="174">
        <v>102</v>
      </c>
      <c r="I131" s="194">
        <v>0</v>
      </c>
      <c r="J131" s="194">
        <v>0</v>
      </c>
      <c r="K131" s="194">
        <v>0</v>
      </c>
      <c r="L131" s="194">
        <v>0</v>
      </c>
      <c r="M131" s="1"/>
    </row>
    <row r="132" spans="1:13" ht="27.75" hidden="1" customHeight="1">
      <c r="A132" s="190">
        <v>2</v>
      </c>
      <c r="B132" s="187">
        <v>6</v>
      </c>
      <c r="C132" s="186">
        <v>6</v>
      </c>
      <c r="D132" s="187"/>
      <c r="E132" s="188"/>
      <c r="F132" s="189"/>
      <c r="G132" s="299" t="s">
        <v>341</v>
      </c>
      <c r="H132" s="174">
        <v>103</v>
      </c>
      <c r="I132" s="176">
        <f t="shared" ref="I132:L134" si="12">I133</f>
        <v>0</v>
      </c>
      <c r="J132" s="175">
        <f t="shared" si="12"/>
        <v>0</v>
      </c>
      <c r="K132" s="175">
        <f t="shared" si="12"/>
        <v>0</v>
      </c>
      <c r="L132" s="175">
        <f t="shared" si="12"/>
        <v>0</v>
      </c>
      <c r="M132" s="1"/>
    </row>
    <row r="133" spans="1:13" ht="27.75" hidden="1" customHeight="1">
      <c r="A133" s="190">
        <v>2</v>
      </c>
      <c r="B133" s="187">
        <v>6</v>
      </c>
      <c r="C133" s="186">
        <v>6</v>
      </c>
      <c r="D133" s="187">
        <v>1</v>
      </c>
      <c r="E133" s="188"/>
      <c r="F133" s="189"/>
      <c r="G133" s="299" t="s">
        <v>341</v>
      </c>
      <c r="H133" s="174">
        <v>104</v>
      </c>
      <c r="I133" s="175">
        <f t="shared" si="12"/>
        <v>0</v>
      </c>
      <c r="J133" s="175">
        <f t="shared" si="12"/>
        <v>0</v>
      </c>
      <c r="K133" s="175">
        <f t="shared" si="12"/>
        <v>0</v>
      </c>
      <c r="L133" s="175">
        <f t="shared" si="12"/>
        <v>0</v>
      </c>
      <c r="M133" s="1"/>
    </row>
    <row r="134" spans="1:13" ht="27.75" hidden="1" customHeight="1">
      <c r="A134" s="190">
        <v>2</v>
      </c>
      <c r="B134" s="187">
        <v>6</v>
      </c>
      <c r="C134" s="186">
        <v>6</v>
      </c>
      <c r="D134" s="187">
        <v>1</v>
      </c>
      <c r="E134" s="188">
        <v>1</v>
      </c>
      <c r="F134" s="189"/>
      <c r="G134" s="299" t="s">
        <v>341</v>
      </c>
      <c r="H134" s="174">
        <v>105</v>
      </c>
      <c r="I134" s="175">
        <f t="shared" si="12"/>
        <v>0</v>
      </c>
      <c r="J134" s="175">
        <f t="shared" si="12"/>
        <v>0</v>
      </c>
      <c r="K134" s="175">
        <f t="shared" si="12"/>
        <v>0</v>
      </c>
      <c r="L134" s="175">
        <f t="shared" si="12"/>
        <v>0</v>
      </c>
      <c r="M134" s="1"/>
    </row>
    <row r="135" spans="1:13" ht="27.75" hidden="1" customHeight="1">
      <c r="A135" s="190">
        <v>2</v>
      </c>
      <c r="B135" s="187">
        <v>6</v>
      </c>
      <c r="C135" s="186">
        <v>6</v>
      </c>
      <c r="D135" s="187">
        <v>1</v>
      </c>
      <c r="E135" s="188">
        <v>1</v>
      </c>
      <c r="F135" s="189">
        <v>1</v>
      </c>
      <c r="G135" s="300" t="s">
        <v>341</v>
      </c>
      <c r="H135" s="174">
        <v>106</v>
      </c>
      <c r="I135" s="194">
        <v>0</v>
      </c>
      <c r="J135" s="232">
        <v>0</v>
      </c>
      <c r="K135" s="194">
        <v>0</v>
      </c>
      <c r="L135" s="194">
        <v>0</v>
      </c>
      <c r="M135" s="1"/>
    </row>
    <row r="136" spans="1:13" ht="28.5" customHeight="1">
      <c r="A136" s="221">
        <v>2</v>
      </c>
      <c r="B136" s="170">
        <v>7</v>
      </c>
      <c r="C136" s="170"/>
      <c r="D136" s="171"/>
      <c r="E136" s="171"/>
      <c r="F136" s="173"/>
      <c r="G136" s="172" t="s">
        <v>87</v>
      </c>
      <c r="H136" s="174">
        <v>107</v>
      </c>
      <c r="I136" s="176">
        <f>SUM(I137+I142+I150)</f>
        <v>9600</v>
      </c>
      <c r="J136" s="217">
        <f>SUM(J137+J142+J150)</f>
        <v>2400</v>
      </c>
      <c r="K136" s="176">
        <f>SUM(K137+K142+K150)</f>
        <v>1254.73</v>
      </c>
      <c r="L136" s="175">
        <f>SUM(L137+L142+L150)</f>
        <v>1254.73</v>
      </c>
      <c r="M136" s="1"/>
    </row>
    <row r="137" spans="1:13" hidden="1">
      <c r="A137" s="190">
        <v>2</v>
      </c>
      <c r="B137" s="186">
        <v>7</v>
      </c>
      <c r="C137" s="186">
        <v>1</v>
      </c>
      <c r="D137" s="187"/>
      <c r="E137" s="187"/>
      <c r="F137" s="189"/>
      <c r="G137" s="188" t="s">
        <v>88</v>
      </c>
      <c r="H137" s="174">
        <v>108</v>
      </c>
      <c r="I137" s="176">
        <f t="shared" ref="I137:L138" si="13">I138</f>
        <v>0</v>
      </c>
      <c r="J137" s="217">
        <f t="shared" si="13"/>
        <v>0</v>
      </c>
      <c r="K137" s="176">
        <f t="shared" si="13"/>
        <v>0</v>
      </c>
      <c r="L137" s="175">
        <f t="shared" si="13"/>
        <v>0</v>
      </c>
    </row>
    <row r="138" spans="1:13" ht="24" hidden="1" customHeight="1">
      <c r="A138" s="190">
        <v>2</v>
      </c>
      <c r="B138" s="186">
        <v>7</v>
      </c>
      <c r="C138" s="186">
        <v>1</v>
      </c>
      <c r="D138" s="187">
        <v>1</v>
      </c>
      <c r="E138" s="187"/>
      <c r="F138" s="189"/>
      <c r="G138" s="188" t="s">
        <v>88</v>
      </c>
      <c r="H138" s="174">
        <v>109</v>
      </c>
      <c r="I138" s="176">
        <f t="shared" si="13"/>
        <v>0</v>
      </c>
      <c r="J138" s="217">
        <f t="shared" si="13"/>
        <v>0</v>
      </c>
      <c r="K138" s="176">
        <f t="shared" si="13"/>
        <v>0</v>
      </c>
      <c r="L138" s="175">
        <f t="shared" si="13"/>
        <v>0</v>
      </c>
      <c r="M138" s="1"/>
    </row>
    <row r="139" spans="1:13" ht="28.5" hidden="1" customHeight="1">
      <c r="A139" s="190">
        <v>2</v>
      </c>
      <c r="B139" s="186">
        <v>7</v>
      </c>
      <c r="C139" s="186">
        <v>1</v>
      </c>
      <c r="D139" s="187">
        <v>1</v>
      </c>
      <c r="E139" s="187">
        <v>1</v>
      </c>
      <c r="F139" s="189"/>
      <c r="G139" s="188" t="s">
        <v>88</v>
      </c>
      <c r="H139" s="174">
        <v>110</v>
      </c>
      <c r="I139" s="176">
        <f>SUM(I140:I141)</f>
        <v>0</v>
      </c>
      <c r="J139" s="217">
        <f>SUM(J140:J141)</f>
        <v>0</v>
      </c>
      <c r="K139" s="176">
        <f>SUM(K140:K141)</f>
        <v>0</v>
      </c>
      <c r="L139" s="175">
        <f>SUM(L140:L141)</f>
        <v>0</v>
      </c>
      <c r="M139" s="1"/>
    </row>
    <row r="140" spans="1:13" ht="26.25" hidden="1" customHeight="1">
      <c r="A140" s="207">
        <v>2</v>
      </c>
      <c r="B140" s="181">
        <v>7</v>
      </c>
      <c r="C140" s="207">
        <v>1</v>
      </c>
      <c r="D140" s="186">
        <v>1</v>
      </c>
      <c r="E140" s="179">
        <v>1</v>
      </c>
      <c r="F140" s="182">
        <v>1</v>
      </c>
      <c r="G140" s="180" t="s">
        <v>89</v>
      </c>
      <c r="H140" s="174">
        <v>111</v>
      </c>
      <c r="I140" s="233">
        <v>0</v>
      </c>
      <c r="J140" s="233">
        <v>0</v>
      </c>
      <c r="K140" s="233">
        <v>0</v>
      </c>
      <c r="L140" s="233">
        <v>0</v>
      </c>
      <c r="M140" s="1"/>
    </row>
    <row r="141" spans="1:13" ht="24" hidden="1" customHeight="1">
      <c r="A141" s="186">
        <v>2</v>
      </c>
      <c r="B141" s="186">
        <v>7</v>
      </c>
      <c r="C141" s="190">
        <v>1</v>
      </c>
      <c r="D141" s="186">
        <v>1</v>
      </c>
      <c r="E141" s="187">
        <v>1</v>
      </c>
      <c r="F141" s="189">
        <v>2</v>
      </c>
      <c r="G141" s="188" t="s">
        <v>90</v>
      </c>
      <c r="H141" s="174">
        <v>112</v>
      </c>
      <c r="I141" s="193">
        <v>0</v>
      </c>
      <c r="J141" s="193">
        <v>0</v>
      </c>
      <c r="K141" s="193">
        <v>0</v>
      </c>
      <c r="L141" s="193">
        <v>0</v>
      </c>
      <c r="M141" s="1"/>
    </row>
    <row r="142" spans="1:13" ht="25.5" hidden="1" customHeight="1">
      <c r="A142" s="199">
        <v>2</v>
      </c>
      <c r="B142" s="200">
        <v>7</v>
      </c>
      <c r="C142" s="199">
        <v>2</v>
      </c>
      <c r="D142" s="200"/>
      <c r="E142" s="201"/>
      <c r="F142" s="203"/>
      <c r="G142" s="202" t="s">
        <v>91</v>
      </c>
      <c r="H142" s="174">
        <v>113</v>
      </c>
      <c r="I142" s="184">
        <f t="shared" ref="I142:L143" si="14">I143</f>
        <v>0</v>
      </c>
      <c r="J142" s="220">
        <f t="shared" si="14"/>
        <v>0</v>
      </c>
      <c r="K142" s="184">
        <f t="shared" si="14"/>
        <v>0</v>
      </c>
      <c r="L142" s="185">
        <f t="shared" si="14"/>
        <v>0</v>
      </c>
      <c r="M142" s="1"/>
    </row>
    <row r="143" spans="1:13" ht="25.5" hidden="1" customHeight="1">
      <c r="A143" s="190">
        <v>2</v>
      </c>
      <c r="B143" s="186">
        <v>7</v>
      </c>
      <c r="C143" s="190">
        <v>2</v>
      </c>
      <c r="D143" s="186">
        <v>1</v>
      </c>
      <c r="E143" s="187"/>
      <c r="F143" s="189"/>
      <c r="G143" s="188" t="s">
        <v>92</v>
      </c>
      <c r="H143" s="174">
        <v>114</v>
      </c>
      <c r="I143" s="176">
        <f t="shared" si="14"/>
        <v>0</v>
      </c>
      <c r="J143" s="217">
        <f t="shared" si="14"/>
        <v>0</v>
      </c>
      <c r="K143" s="176">
        <f t="shared" si="14"/>
        <v>0</v>
      </c>
      <c r="L143" s="175">
        <f t="shared" si="14"/>
        <v>0</v>
      </c>
      <c r="M143" s="1"/>
    </row>
    <row r="144" spans="1:13" ht="25.5" hidden="1" customHeight="1">
      <c r="A144" s="190">
        <v>2</v>
      </c>
      <c r="B144" s="186">
        <v>7</v>
      </c>
      <c r="C144" s="190">
        <v>2</v>
      </c>
      <c r="D144" s="186">
        <v>1</v>
      </c>
      <c r="E144" s="187">
        <v>1</v>
      </c>
      <c r="F144" s="189"/>
      <c r="G144" s="188" t="s">
        <v>92</v>
      </c>
      <c r="H144" s="174">
        <v>115</v>
      </c>
      <c r="I144" s="176">
        <f>SUM(I145:I146)</f>
        <v>0</v>
      </c>
      <c r="J144" s="217">
        <f>SUM(J145:J146)</f>
        <v>0</v>
      </c>
      <c r="K144" s="176">
        <f>SUM(K145:K146)</f>
        <v>0</v>
      </c>
      <c r="L144" s="175">
        <f>SUM(L145:L146)</f>
        <v>0</v>
      </c>
      <c r="M144" s="1"/>
    </row>
    <row r="145" spans="1:13" ht="23.25" hidden="1" customHeight="1">
      <c r="A145" s="190">
        <v>2</v>
      </c>
      <c r="B145" s="186">
        <v>7</v>
      </c>
      <c r="C145" s="190">
        <v>2</v>
      </c>
      <c r="D145" s="186">
        <v>1</v>
      </c>
      <c r="E145" s="187">
        <v>1</v>
      </c>
      <c r="F145" s="189">
        <v>1</v>
      </c>
      <c r="G145" s="188" t="s">
        <v>93</v>
      </c>
      <c r="H145" s="174">
        <v>116</v>
      </c>
      <c r="I145" s="193">
        <v>0</v>
      </c>
      <c r="J145" s="193">
        <v>0</v>
      </c>
      <c r="K145" s="193">
        <v>0</v>
      </c>
      <c r="L145" s="193">
        <v>0</v>
      </c>
      <c r="M145" s="1"/>
    </row>
    <row r="146" spans="1:13" ht="26.25" hidden="1" customHeight="1">
      <c r="A146" s="190">
        <v>2</v>
      </c>
      <c r="B146" s="186">
        <v>7</v>
      </c>
      <c r="C146" s="190">
        <v>2</v>
      </c>
      <c r="D146" s="186">
        <v>1</v>
      </c>
      <c r="E146" s="187">
        <v>1</v>
      </c>
      <c r="F146" s="189">
        <v>2</v>
      </c>
      <c r="G146" s="188" t="s">
        <v>94</v>
      </c>
      <c r="H146" s="174">
        <v>117</v>
      </c>
      <c r="I146" s="193">
        <v>0</v>
      </c>
      <c r="J146" s="193">
        <v>0</v>
      </c>
      <c r="K146" s="193">
        <v>0</v>
      </c>
      <c r="L146" s="193">
        <v>0</v>
      </c>
      <c r="M146" s="1"/>
    </row>
    <row r="147" spans="1:13" ht="27.75" hidden="1" customHeight="1">
      <c r="A147" s="190">
        <v>2</v>
      </c>
      <c r="B147" s="186">
        <v>7</v>
      </c>
      <c r="C147" s="190">
        <v>2</v>
      </c>
      <c r="D147" s="186">
        <v>2</v>
      </c>
      <c r="E147" s="187"/>
      <c r="F147" s="189"/>
      <c r="G147" s="188" t="s">
        <v>95</v>
      </c>
      <c r="H147" s="174">
        <v>118</v>
      </c>
      <c r="I147" s="176">
        <f>I148</f>
        <v>0</v>
      </c>
      <c r="J147" s="176">
        <f>J148</f>
        <v>0</v>
      </c>
      <c r="K147" s="176">
        <f>K148</f>
        <v>0</v>
      </c>
      <c r="L147" s="176">
        <f>L148</f>
        <v>0</v>
      </c>
      <c r="M147" s="1"/>
    </row>
    <row r="148" spans="1:13" ht="24.75" hidden="1" customHeight="1">
      <c r="A148" s="190">
        <v>2</v>
      </c>
      <c r="B148" s="186">
        <v>7</v>
      </c>
      <c r="C148" s="190">
        <v>2</v>
      </c>
      <c r="D148" s="186">
        <v>2</v>
      </c>
      <c r="E148" s="187">
        <v>1</v>
      </c>
      <c r="F148" s="189"/>
      <c r="G148" s="188" t="s">
        <v>95</v>
      </c>
      <c r="H148" s="174">
        <v>119</v>
      </c>
      <c r="I148" s="176">
        <f>SUM(I149)</f>
        <v>0</v>
      </c>
      <c r="J148" s="176">
        <f>SUM(J149)</f>
        <v>0</v>
      </c>
      <c r="K148" s="176">
        <f>SUM(K149)</f>
        <v>0</v>
      </c>
      <c r="L148" s="176">
        <f>SUM(L149)</f>
        <v>0</v>
      </c>
      <c r="M148" s="1"/>
    </row>
    <row r="149" spans="1:13" ht="27" hidden="1" customHeight="1">
      <c r="A149" s="190">
        <v>2</v>
      </c>
      <c r="B149" s="186">
        <v>7</v>
      </c>
      <c r="C149" s="190">
        <v>2</v>
      </c>
      <c r="D149" s="186">
        <v>2</v>
      </c>
      <c r="E149" s="187">
        <v>1</v>
      </c>
      <c r="F149" s="189">
        <v>1</v>
      </c>
      <c r="G149" s="188" t="s">
        <v>95</v>
      </c>
      <c r="H149" s="174">
        <v>120</v>
      </c>
      <c r="I149" s="193">
        <v>0</v>
      </c>
      <c r="J149" s="193">
        <v>0</v>
      </c>
      <c r="K149" s="193">
        <v>0</v>
      </c>
      <c r="L149" s="193">
        <v>0</v>
      </c>
      <c r="M149" s="1"/>
    </row>
    <row r="150" spans="1:13">
      <c r="A150" s="190">
        <v>2</v>
      </c>
      <c r="B150" s="186">
        <v>7</v>
      </c>
      <c r="C150" s="190">
        <v>3</v>
      </c>
      <c r="D150" s="186"/>
      <c r="E150" s="187"/>
      <c r="F150" s="189"/>
      <c r="G150" s="188" t="s">
        <v>96</v>
      </c>
      <c r="H150" s="174">
        <v>121</v>
      </c>
      <c r="I150" s="176">
        <f t="shared" ref="I150:L151" si="15">I151</f>
        <v>9600</v>
      </c>
      <c r="J150" s="217">
        <f t="shared" si="15"/>
        <v>2400</v>
      </c>
      <c r="K150" s="176">
        <f t="shared" si="15"/>
        <v>1254.73</v>
      </c>
      <c r="L150" s="175">
        <f t="shared" si="15"/>
        <v>1254.73</v>
      </c>
    </row>
    <row r="151" spans="1:13">
      <c r="A151" s="199">
        <v>2</v>
      </c>
      <c r="B151" s="208">
        <v>7</v>
      </c>
      <c r="C151" s="234">
        <v>3</v>
      </c>
      <c r="D151" s="208">
        <v>1</v>
      </c>
      <c r="E151" s="209"/>
      <c r="F151" s="210"/>
      <c r="G151" s="211" t="s">
        <v>96</v>
      </c>
      <c r="H151" s="174">
        <v>122</v>
      </c>
      <c r="I151" s="205">
        <f t="shared" si="15"/>
        <v>9600</v>
      </c>
      <c r="J151" s="231">
        <f t="shared" si="15"/>
        <v>2400</v>
      </c>
      <c r="K151" s="205">
        <f t="shared" si="15"/>
        <v>1254.73</v>
      </c>
      <c r="L151" s="204">
        <f t="shared" si="15"/>
        <v>1254.73</v>
      </c>
    </row>
    <row r="152" spans="1:13">
      <c r="A152" s="190">
        <v>2</v>
      </c>
      <c r="B152" s="186">
        <v>7</v>
      </c>
      <c r="C152" s="190">
        <v>3</v>
      </c>
      <c r="D152" s="186">
        <v>1</v>
      </c>
      <c r="E152" s="187">
        <v>1</v>
      </c>
      <c r="F152" s="189"/>
      <c r="G152" s="188" t="s">
        <v>96</v>
      </c>
      <c r="H152" s="174">
        <v>123</v>
      </c>
      <c r="I152" s="176">
        <f>SUM(I153:I154)</f>
        <v>9600</v>
      </c>
      <c r="J152" s="217">
        <f>SUM(J153:J154)</f>
        <v>2400</v>
      </c>
      <c r="K152" s="176">
        <f>SUM(K153:K154)</f>
        <v>1254.73</v>
      </c>
      <c r="L152" s="175">
        <f>SUM(L153:L154)</f>
        <v>1254.73</v>
      </c>
    </row>
    <row r="153" spans="1:13">
      <c r="A153" s="207">
        <v>2</v>
      </c>
      <c r="B153" s="181">
        <v>7</v>
      </c>
      <c r="C153" s="207">
        <v>3</v>
      </c>
      <c r="D153" s="181">
        <v>1</v>
      </c>
      <c r="E153" s="179">
        <v>1</v>
      </c>
      <c r="F153" s="182">
        <v>1</v>
      </c>
      <c r="G153" s="180" t="s">
        <v>97</v>
      </c>
      <c r="H153" s="174">
        <v>124</v>
      </c>
      <c r="I153" s="233">
        <v>9600</v>
      </c>
      <c r="J153" s="233">
        <v>2400</v>
      </c>
      <c r="K153" s="233">
        <v>1254.73</v>
      </c>
      <c r="L153" s="233">
        <v>1254.73</v>
      </c>
    </row>
    <row r="154" spans="1:13" ht="25.5" hidden="1" customHeight="1">
      <c r="A154" s="190">
        <v>2</v>
      </c>
      <c r="B154" s="186">
        <v>7</v>
      </c>
      <c r="C154" s="190">
        <v>3</v>
      </c>
      <c r="D154" s="186">
        <v>1</v>
      </c>
      <c r="E154" s="187">
        <v>1</v>
      </c>
      <c r="F154" s="189">
        <v>2</v>
      </c>
      <c r="G154" s="188" t="s">
        <v>98</v>
      </c>
      <c r="H154" s="174">
        <v>125</v>
      </c>
      <c r="I154" s="193">
        <v>0</v>
      </c>
      <c r="J154" s="194">
        <v>0</v>
      </c>
      <c r="K154" s="194">
        <v>0</v>
      </c>
      <c r="L154" s="194">
        <v>0</v>
      </c>
      <c r="M154" s="1"/>
    </row>
    <row r="155" spans="1:13" ht="24" hidden="1" customHeight="1">
      <c r="A155" s="221">
        <v>2</v>
      </c>
      <c r="B155" s="221">
        <v>8</v>
      </c>
      <c r="C155" s="170"/>
      <c r="D155" s="196"/>
      <c r="E155" s="178"/>
      <c r="F155" s="235"/>
      <c r="G155" s="183" t="s">
        <v>99</v>
      </c>
      <c r="H155" s="174">
        <v>126</v>
      </c>
      <c r="I155" s="198">
        <f>I156</f>
        <v>0</v>
      </c>
      <c r="J155" s="219">
        <f>J156</f>
        <v>0</v>
      </c>
      <c r="K155" s="198">
        <f>K156</f>
        <v>0</v>
      </c>
      <c r="L155" s="197">
        <f>L156</f>
        <v>0</v>
      </c>
      <c r="M155" s="1"/>
    </row>
    <row r="156" spans="1:13" ht="21.75" hidden="1" customHeight="1">
      <c r="A156" s="199">
        <v>2</v>
      </c>
      <c r="B156" s="199">
        <v>8</v>
      </c>
      <c r="C156" s="199">
        <v>1</v>
      </c>
      <c r="D156" s="200"/>
      <c r="E156" s="201"/>
      <c r="F156" s="203"/>
      <c r="G156" s="180" t="s">
        <v>99</v>
      </c>
      <c r="H156" s="174">
        <v>127</v>
      </c>
      <c r="I156" s="198">
        <f>I157+I162</f>
        <v>0</v>
      </c>
      <c r="J156" s="219">
        <f>J157+J162</f>
        <v>0</v>
      </c>
      <c r="K156" s="198">
        <f>K157+K162</f>
        <v>0</v>
      </c>
      <c r="L156" s="197">
        <f>L157+L162</f>
        <v>0</v>
      </c>
      <c r="M156" s="1"/>
    </row>
    <row r="157" spans="1:13" ht="27" hidden="1" customHeight="1">
      <c r="A157" s="190">
        <v>2</v>
      </c>
      <c r="B157" s="186">
        <v>8</v>
      </c>
      <c r="C157" s="188">
        <v>1</v>
      </c>
      <c r="D157" s="186">
        <v>1</v>
      </c>
      <c r="E157" s="187"/>
      <c r="F157" s="189"/>
      <c r="G157" s="188" t="s">
        <v>100</v>
      </c>
      <c r="H157" s="174">
        <v>128</v>
      </c>
      <c r="I157" s="176">
        <f>I158</f>
        <v>0</v>
      </c>
      <c r="J157" s="217">
        <f>J158</f>
        <v>0</v>
      </c>
      <c r="K157" s="176">
        <f>K158</f>
        <v>0</v>
      </c>
      <c r="L157" s="175">
        <f>L158</f>
        <v>0</v>
      </c>
      <c r="M157" s="1"/>
    </row>
    <row r="158" spans="1:13" ht="23.25" hidden="1" customHeight="1">
      <c r="A158" s="190">
        <v>2</v>
      </c>
      <c r="B158" s="186">
        <v>8</v>
      </c>
      <c r="C158" s="180">
        <v>1</v>
      </c>
      <c r="D158" s="181">
        <v>1</v>
      </c>
      <c r="E158" s="179">
        <v>1</v>
      </c>
      <c r="F158" s="182"/>
      <c r="G158" s="188" t="s">
        <v>100</v>
      </c>
      <c r="H158" s="174">
        <v>129</v>
      </c>
      <c r="I158" s="198">
        <f>SUM(I159:I161)</f>
        <v>0</v>
      </c>
      <c r="J158" s="198">
        <f>SUM(J159:J161)</f>
        <v>0</v>
      </c>
      <c r="K158" s="198">
        <f>SUM(K159:K161)</f>
        <v>0</v>
      </c>
      <c r="L158" s="198">
        <f>SUM(L159:L161)</f>
        <v>0</v>
      </c>
      <c r="M158" s="1"/>
    </row>
    <row r="159" spans="1:13" ht="23.25" hidden="1" customHeight="1">
      <c r="A159" s="186">
        <v>2</v>
      </c>
      <c r="B159" s="181">
        <v>8</v>
      </c>
      <c r="C159" s="188">
        <v>1</v>
      </c>
      <c r="D159" s="186">
        <v>1</v>
      </c>
      <c r="E159" s="187">
        <v>1</v>
      </c>
      <c r="F159" s="189">
        <v>1</v>
      </c>
      <c r="G159" s="188" t="s">
        <v>101</v>
      </c>
      <c r="H159" s="174">
        <v>130</v>
      </c>
      <c r="I159" s="193">
        <v>0</v>
      </c>
      <c r="J159" s="193">
        <v>0</v>
      </c>
      <c r="K159" s="193">
        <v>0</v>
      </c>
      <c r="L159" s="193">
        <v>0</v>
      </c>
      <c r="M159" s="1"/>
    </row>
    <row r="160" spans="1:13" ht="27" hidden="1" customHeight="1">
      <c r="A160" s="199">
        <v>2</v>
      </c>
      <c r="B160" s="208">
        <v>8</v>
      </c>
      <c r="C160" s="211">
        <v>1</v>
      </c>
      <c r="D160" s="208">
        <v>1</v>
      </c>
      <c r="E160" s="209">
        <v>1</v>
      </c>
      <c r="F160" s="210">
        <v>2</v>
      </c>
      <c r="G160" s="211" t="s">
        <v>102</v>
      </c>
      <c r="H160" s="174">
        <v>131</v>
      </c>
      <c r="I160" s="236">
        <v>0</v>
      </c>
      <c r="J160" s="236">
        <v>0</v>
      </c>
      <c r="K160" s="236">
        <v>0</v>
      </c>
      <c r="L160" s="236">
        <v>0</v>
      </c>
      <c r="M160" s="1"/>
    </row>
    <row r="161" spans="1:13" hidden="1">
      <c r="A161" s="199">
        <v>2</v>
      </c>
      <c r="B161" s="208">
        <v>8</v>
      </c>
      <c r="C161" s="211">
        <v>1</v>
      </c>
      <c r="D161" s="208">
        <v>1</v>
      </c>
      <c r="E161" s="209">
        <v>1</v>
      </c>
      <c r="F161" s="210">
        <v>3</v>
      </c>
      <c r="G161" s="211" t="s">
        <v>273</v>
      </c>
      <c r="H161" s="174">
        <v>132</v>
      </c>
      <c r="I161" s="236">
        <v>0</v>
      </c>
      <c r="J161" s="237">
        <v>0</v>
      </c>
      <c r="K161" s="236">
        <v>0</v>
      </c>
      <c r="L161" s="212">
        <v>0</v>
      </c>
    </row>
    <row r="162" spans="1:13" ht="23.25" hidden="1" customHeight="1">
      <c r="A162" s="190">
        <v>2</v>
      </c>
      <c r="B162" s="186">
        <v>8</v>
      </c>
      <c r="C162" s="188">
        <v>1</v>
      </c>
      <c r="D162" s="186">
        <v>2</v>
      </c>
      <c r="E162" s="187"/>
      <c r="F162" s="189"/>
      <c r="G162" s="188" t="s">
        <v>103</v>
      </c>
      <c r="H162" s="174">
        <v>133</v>
      </c>
      <c r="I162" s="176">
        <f t="shared" ref="I162:L163" si="16">I163</f>
        <v>0</v>
      </c>
      <c r="J162" s="217">
        <f t="shared" si="16"/>
        <v>0</v>
      </c>
      <c r="K162" s="176">
        <f t="shared" si="16"/>
        <v>0</v>
      </c>
      <c r="L162" s="175">
        <f t="shared" si="16"/>
        <v>0</v>
      </c>
      <c r="M162" s="1"/>
    </row>
    <row r="163" spans="1:13" hidden="1">
      <c r="A163" s="190">
        <v>2</v>
      </c>
      <c r="B163" s="186">
        <v>8</v>
      </c>
      <c r="C163" s="188">
        <v>1</v>
      </c>
      <c r="D163" s="186">
        <v>2</v>
      </c>
      <c r="E163" s="187">
        <v>1</v>
      </c>
      <c r="F163" s="189"/>
      <c r="G163" s="188" t="s">
        <v>103</v>
      </c>
      <c r="H163" s="174">
        <v>134</v>
      </c>
      <c r="I163" s="176">
        <f t="shared" si="16"/>
        <v>0</v>
      </c>
      <c r="J163" s="217">
        <f t="shared" si="16"/>
        <v>0</v>
      </c>
      <c r="K163" s="176">
        <f t="shared" si="16"/>
        <v>0</v>
      </c>
      <c r="L163" s="175">
        <f t="shared" si="16"/>
        <v>0</v>
      </c>
    </row>
    <row r="164" spans="1:13" hidden="1">
      <c r="A164" s="199">
        <v>2</v>
      </c>
      <c r="B164" s="200">
        <v>8</v>
      </c>
      <c r="C164" s="202">
        <v>1</v>
      </c>
      <c r="D164" s="200">
        <v>2</v>
      </c>
      <c r="E164" s="201">
        <v>1</v>
      </c>
      <c r="F164" s="203">
        <v>1</v>
      </c>
      <c r="G164" s="188" t="s">
        <v>103</v>
      </c>
      <c r="H164" s="174">
        <v>135</v>
      </c>
      <c r="I164" s="238">
        <v>0</v>
      </c>
      <c r="J164" s="194">
        <v>0</v>
      </c>
      <c r="K164" s="194">
        <v>0</v>
      </c>
      <c r="L164" s="194">
        <v>0</v>
      </c>
    </row>
    <row r="165" spans="1:13" ht="39.75" hidden="1" customHeight="1">
      <c r="A165" s="221">
        <v>2</v>
      </c>
      <c r="B165" s="170">
        <v>9</v>
      </c>
      <c r="C165" s="172"/>
      <c r="D165" s="170"/>
      <c r="E165" s="171"/>
      <c r="F165" s="173"/>
      <c r="G165" s="172" t="s">
        <v>104</v>
      </c>
      <c r="H165" s="174">
        <v>136</v>
      </c>
      <c r="I165" s="176">
        <f>I166+I170</f>
        <v>0</v>
      </c>
      <c r="J165" s="217">
        <f>J166+J170</f>
        <v>0</v>
      </c>
      <c r="K165" s="176">
        <f>K166+K170</f>
        <v>0</v>
      </c>
      <c r="L165" s="175">
        <f>L166+L170</f>
        <v>0</v>
      </c>
      <c r="M165" s="1"/>
    </row>
    <row r="166" spans="1:13" s="202" customFormat="1" ht="39" hidden="1" customHeight="1">
      <c r="A166" s="190">
        <v>2</v>
      </c>
      <c r="B166" s="186">
        <v>9</v>
      </c>
      <c r="C166" s="188">
        <v>1</v>
      </c>
      <c r="D166" s="186"/>
      <c r="E166" s="187"/>
      <c r="F166" s="189"/>
      <c r="G166" s="188" t="s">
        <v>105</v>
      </c>
      <c r="H166" s="174">
        <v>137</v>
      </c>
      <c r="I166" s="176">
        <f t="shared" ref="I166:L168" si="17">I167</f>
        <v>0</v>
      </c>
      <c r="J166" s="217">
        <f t="shared" si="17"/>
        <v>0</v>
      </c>
      <c r="K166" s="176">
        <f t="shared" si="17"/>
        <v>0</v>
      </c>
      <c r="L166" s="175">
        <f t="shared" si="17"/>
        <v>0</v>
      </c>
    </row>
    <row r="167" spans="1:13" ht="42.75" hidden="1" customHeight="1">
      <c r="A167" s="207">
        <v>2</v>
      </c>
      <c r="B167" s="181">
        <v>9</v>
      </c>
      <c r="C167" s="180">
        <v>1</v>
      </c>
      <c r="D167" s="181">
        <v>1</v>
      </c>
      <c r="E167" s="179"/>
      <c r="F167" s="182"/>
      <c r="G167" s="188" t="s">
        <v>105</v>
      </c>
      <c r="H167" s="174">
        <v>138</v>
      </c>
      <c r="I167" s="198">
        <f t="shared" si="17"/>
        <v>0</v>
      </c>
      <c r="J167" s="219">
        <f t="shared" si="17"/>
        <v>0</v>
      </c>
      <c r="K167" s="198">
        <f t="shared" si="17"/>
        <v>0</v>
      </c>
      <c r="L167" s="197">
        <f t="shared" si="17"/>
        <v>0</v>
      </c>
      <c r="M167" s="1"/>
    </row>
    <row r="168" spans="1:13" ht="38.25" hidden="1" customHeight="1">
      <c r="A168" s="190">
        <v>2</v>
      </c>
      <c r="B168" s="186">
        <v>9</v>
      </c>
      <c r="C168" s="190">
        <v>1</v>
      </c>
      <c r="D168" s="186">
        <v>1</v>
      </c>
      <c r="E168" s="187">
        <v>1</v>
      </c>
      <c r="F168" s="189"/>
      <c r="G168" s="188" t="s">
        <v>105</v>
      </c>
      <c r="H168" s="174">
        <v>139</v>
      </c>
      <c r="I168" s="176">
        <f t="shared" si="17"/>
        <v>0</v>
      </c>
      <c r="J168" s="217">
        <f t="shared" si="17"/>
        <v>0</v>
      </c>
      <c r="K168" s="176">
        <f t="shared" si="17"/>
        <v>0</v>
      </c>
      <c r="L168" s="175">
        <f t="shared" si="17"/>
        <v>0</v>
      </c>
      <c r="M168" s="1"/>
    </row>
    <row r="169" spans="1:13" ht="38.25" hidden="1" customHeight="1">
      <c r="A169" s="207">
        <v>2</v>
      </c>
      <c r="B169" s="181">
        <v>9</v>
      </c>
      <c r="C169" s="181">
        <v>1</v>
      </c>
      <c r="D169" s="181">
        <v>1</v>
      </c>
      <c r="E169" s="179">
        <v>1</v>
      </c>
      <c r="F169" s="182">
        <v>1</v>
      </c>
      <c r="G169" s="188" t="s">
        <v>105</v>
      </c>
      <c r="H169" s="174">
        <v>140</v>
      </c>
      <c r="I169" s="233">
        <v>0</v>
      </c>
      <c r="J169" s="233">
        <v>0</v>
      </c>
      <c r="K169" s="233">
        <v>0</v>
      </c>
      <c r="L169" s="233">
        <v>0</v>
      </c>
      <c r="M169" s="1"/>
    </row>
    <row r="170" spans="1:13" ht="41.25" hidden="1" customHeight="1">
      <c r="A170" s="190">
        <v>2</v>
      </c>
      <c r="B170" s="186">
        <v>9</v>
      </c>
      <c r="C170" s="186">
        <v>2</v>
      </c>
      <c r="D170" s="186"/>
      <c r="E170" s="187"/>
      <c r="F170" s="189"/>
      <c r="G170" s="188" t="s">
        <v>106</v>
      </c>
      <c r="H170" s="174">
        <v>141</v>
      </c>
      <c r="I170" s="176">
        <f>SUM(I171+I176)</f>
        <v>0</v>
      </c>
      <c r="J170" s="176">
        <f>SUM(J171+J176)</f>
        <v>0</v>
      </c>
      <c r="K170" s="176">
        <f>SUM(K171+K176)</f>
        <v>0</v>
      </c>
      <c r="L170" s="176">
        <f>SUM(L171+L176)</f>
        <v>0</v>
      </c>
      <c r="M170" s="1"/>
    </row>
    <row r="171" spans="1:13" ht="44.25" hidden="1" customHeight="1">
      <c r="A171" s="190">
        <v>2</v>
      </c>
      <c r="B171" s="186">
        <v>9</v>
      </c>
      <c r="C171" s="186">
        <v>2</v>
      </c>
      <c r="D171" s="181">
        <v>1</v>
      </c>
      <c r="E171" s="179"/>
      <c r="F171" s="182"/>
      <c r="G171" s="180" t="s">
        <v>107</v>
      </c>
      <c r="H171" s="174">
        <v>142</v>
      </c>
      <c r="I171" s="198">
        <f>I172</f>
        <v>0</v>
      </c>
      <c r="J171" s="219">
        <f>J172</f>
        <v>0</v>
      </c>
      <c r="K171" s="198">
        <f>K172</f>
        <v>0</v>
      </c>
      <c r="L171" s="197">
        <f>L172</f>
        <v>0</v>
      </c>
      <c r="M171" s="1"/>
    </row>
    <row r="172" spans="1:13" ht="40.5" hidden="1" customHeight="1">
      <c r="A172" s="207">
        <v>2</v>
      </c>
      <c r="B172" s="181">
        <v>9</v>
      </c>
      <c r="C172" s="181">
        <v>2</v>
      </c>
      <c r="D172" s="186">
        <v>1</v>
      </c>
      <c r="E172" s="187">
        <v>1</v>
      </c>
      <c r="F172" s="189"/>
      <c r="G172" s="180" t="s">
        <v>107</v>
      </c>
      <c r="H172" s="174">
        <v>143</v>
      </c>
      <c r="I172" s="176">
        <f>SUM(I173:I175)</f>
        <v>0</v>
      </c>
      <c r="J172" s="217">
        <f>SUM(J173:J175)</f>
        <v>0</v>
      </c>
      <c r="K172" s="176">
        <f>SUM(K173:K175)</f>
        <v>0</v>
      </c>
      <c r="L172" s="175">
        <f>SUM(L173:L175)</f>
        <v>0</v>
      </c>
      <c r="M172" s="1"/>
    </row>
    <row r="173" spans="1:13" ht="53.25" hidden="1" customHeight="1">
      <c r="A173" s="199">
        <v>2</v>
      </c>
      <c r="B173" s="208">
        <v>9</v>
      </c>
      <c r="C173" s="208">
        <v>2</v>
      </c>
      <c r="D173" s="208">
        <v>1</v>
      </c>
      <c r="E173" s="209">
        <v>1</v>
      </c>
      <c r="F173" s="210">
        <v>1</v>
      </c>
      <c r="G173" s="180" t="s">
        <v>108</v>
      </c>
      <c r="H173" s="174">
        <v>144</v>
      </c>
      <c r="I173" s="236">
        <v>0</v>
      </c>
      <c r="J173" s="192">
        <v>0</v>
      </c>
      <c r="K173" s="192">
        <v>0</v>
      </c>
      <c r="L173" s="192">
        <v>0</v>
      </c>
      <c r="M173" s="1"/>
    </row>
    <row r="174" spans="1:13" ht="51.75" hidden="1" customHeight="1">
      <c r="A174" s="190">
        <v>2</v>
      </c>
      <c r="B174" s="186">
        <v>9</v>
      </c>
      <c r="C174" s="186">
        <v>2</v>
      </c>
      <c r="D174" s="186">
        <v>1</v>
      </c>
      <c r="E174" s="187">
        <v>1</v>
      </c>
      <c r="F174" s="189">
        <v>2</v>
      </c>
      <c r="G174" s="180" t="s">
        <v>109</v>
      </c>
      <c r="H174" s="174">
        <v>145</v>
      </c>
      <c r="I174" s="193">
        <v>0</v>
      </c>
      <c r="J174" s="239">
        <v>0</v>
      </c>
      <c r="K174" s="239">
        <v>0</v>
      </c>
      <c r="L174" s="239">
        <v>0</v>
      </c>
      <c r="M174" s="1"/>
    </row>
    <row r="175" spans="1:13" ht="54.75" hidden="1" customHeight="1">
      <c r="A175" s="190">
        <v>2</v>
      </c>
      <c r="B175" s="186">
        <v>9</v>
      </c>
      <c r="C175" s="186">
        <v>2</v>
      </c>
      <c r="D175" s="186">
        <v>1</v>
      </c>
      <c r="E175" s="187">
        <v>1</v>
      </c>
      <c r="F175" s="189">
        <v>3</v>
      </c>
      <c r="G175" s="180" t="s">
        <v>110</v>
      </c>
      <c r="H175" s="174">
        <v>146</v>
      </c>
      <c r="I175" s="193">
        <v>0</v>
      </c>
      <c r="J175" s="193">
        <v>0</v>
      </c>
      <c r="K175" s="193">
        <v>0</v>
      </c>
      <c r="L175" s="193">
        <v>0</v>
      </c>
      <c r="M175" s="1"/>
    </row>
    <row r="176" spans="1:13" ht="39" hidden="1" customHeight="1">
      <c r="A176" s="240">
        <v>2</v>
      </c>
      <c r="B176" s="240">
        <v>9</v>
      </c>
      <c r="C176" s="240">
        <v>2</v>
      </c>
      <c r="D176" s="240">
        <v>2</v>
      </c>
      <c r="E176" s="240"/>
      <c r="F176" s="240"/>
      <c r="G176" s="188" t="s">
        <v>342</v>
      </c>
      <c r="H176" s="174">
        <v>147</v>
      </c>
      <c r="I176" s="176">
        <f>I177</f>
        <v>0</v>
      </c>
      <c r="J176" s="217">
        <f>J177</f>
        <v>0</v>
      </c>
      <c r="K176" s="176">
        <f>K177</f>
        <v>0</v>
      </c>
      <c r="L176" s="175">
        <f>L177</f>
        <v>0</v>
      </c>
      <c r="M176" s="1"/>
    </row>
    <row r="177" spans="1:13" ht="43.5" hidden="1" customHeight="1">
      <c r="A177" s="190">
        <v>2</v>
      </c>
      <c r="B177" s="186">
        <v>9</v>
      </c>
      <c r="C177" s="186">
        <v>2</v>
      </c>
      <c r="D177" s="186">
        <v>2</v>
      </c>
      <c r="E177" s="187">
        <v>1</v>
      </c>
      <c r="F177" s="189"/>
      <c r="G177" s="180" t="s">
        <v>343</v>
      </c>
      <c r="H177" s="174">
        <v>148</v>
      </c>
      <c r="I177" s="198">
        <f>SUM(I178:I180)</f>
        <v>0</v>
      </c>
      <c r="J177" s="198">
        <f>SUM(J178:J180)</f>
        <v>0</v>
      </c>
      <c r="K177" s="198">
        <f>SUM(K178:K180)</f>
        <v>0</v>
      </c>
      <c r="L177" s="198">
        <f>SUM(L178:L180)</f>
        <v>0</v>
      </c>
      <c r="M177" s="1"/>
    </row>
    <row r="178" spans="1:13" ht="54.75" hidden="1" customHeight="1">
      <c r="A178" s="190">
        <v>2</v>
      </c>
      <c r="B178" s="186">
        <v>9</v>
      </c>
      <c r="C178" s="186">
        <v>2</v>
      </c>
      <c r="D178" s="186">
        <v>2</v>
      </c>
      <c r="E178" s="186">
        <v>1</v>
      </c>
      <c r="F178" s="189">
        <v>1</v>
      </c>
      <c r="G178" s="241" t="s">
        <v>344</v>
      </c>
      <c r="H178" s="174">
        <v>149</v>
      </c>
      <c r="I178" s="193">
        <v>0</v>
      </c>
      <c r="J178" s="192">
        <v>0</v>
      </c>
      <c r="K178" s="192">
        <v>0</v>
      </c>
      <c r="L178" s="192">
        <v>0</v>
      </c>
      <c r="M178" s="1"/>
    </row>
    <row r="179" spans="1:13" ht="54" hidden="1" customHeight="1">
      <c r="A179" s="200">
        <v>2</v>
      </c>
      <c r="B179" s="202">
        <v>9</v>
      </c>
      <c r="C179" s="200">
        <v>2</v>
      </c>
      <c r="D179" s="201">
        <v>2</v>
      </c>
      <c r="E179" s="201">
        <v>1</v>
      </c>
      <c r="F179" s="203">
        <v>2</v>
      </c>
      <c r="G179" s="202" t="s">
        <v>345</v>
      </c>
      <c r="H179" s="174">
        <v>150</v>
      </c>
      <c r="I179" s="192">
        <v>0</v>
      </c>
      <c r="J179" s="194">
        <v>0</v>
      </c>
      <c r="K179" s="194">
        <v>0</v>
      </c>
      <c r="L179" s="194">
        <v>0</v>
      </c>
      <c r="M179" s="1"/>
    </row>
    <row r="180" spans="1:13" ht="54" hidden="1" customHeight="1">
      <c r="A180" s="186">
        <v>2</v>
      </c>
      <c r="B180" s="211">
        <v>9</v>
      </c>
      <c r="C180" s="208">
        <v>2</v>
      </c>
      <c r="D180" s="209">
        <v>2</v>
      </c>
      <c r="E180" s="209">
        <v>1</v>
      </c>
      <c r="F180" s="210">
        <v>3</v>
      </c>
      <c r="G180" s="211" t="s">
        <v>346</v>
      </c>
      <c r="H180" s="174">
        <v>151</v>
      </c>
      <c r="I180" s="239">
        <v>0</v>
      </c>
      <c r="J180" s="239">
        <v>0</v>
      </c>
      <c r="K180" s="239">
        <v>0</v>
      </c>
      <c r="L180" s="239">
        <v>0</v>
      </c>
      <c r="M180" s="1"/>
    </row>
    <row r="181" spans="1:13" ht="76.5" customHeight="1">
      <c r="A181" s="170">
        <v>3</v>
      </c>
      <c r="B181" s="172"/>
      <c r="C181" s="170"/>
      <c r="D181" s="171"/>
      <c r="E181" s="171"/>
      <c r="F181" s="173"/>
      <c r="G181" s="226" t="s">
        <v>111</v>
      </c>
      <c r="H181" s="174">
        <v>152</v>
      </c>
      <c r="I181" s="175">
        <f>SUM(I182+I235+I300)</f>
        <v>11200</v>
      </c>
      <c r="J181" s="217">
        <f>SUM(J182+J235+J300)</f>
        <v>0</v>
      </c>
      <c r="K181" s="176">
        <f>SUM(K182+K235+K300)</f>
        <v>0</v>
      </c>
      <c r="L181" s="175">
        <f>SUM(L182+L235+L300)</f>
        <v>0</v>
      </c>
      <c r="M181" s="1"/>
    </row>
    <row r="182" spans="1:13" ht="34.5" customHeight="1">
      <c r="A182" s="221">
        <v>3</v>
      </c>
      <c r="B182" s="170">
        <v>1</v>
      </c>
      <c r="C182" s="196"/>
      <c r="D182" s="178"/>
      <c r="E182" s="178"/>
      <c r="F182" s="235"/>
      <c r="G182" s="216" t="s">
        <v>112</v>
      </c>
      <c r="H182" s="174">
        <v>153</v>
      </c>
      <c r="I182" s="175">
        <f>SUM(I183+I206+I213+I225+I229)</f>
        <v>11200</v>
      </c>
      <c r="J182" s="197">
        <f>SUM(J183+J206+J213+J225+J229)</f>
        <v>0</v>
      </c>
      <c r="K182" s="197">
        <f>SUM(K183+K206+K213+K225+K229)</f>
        <v>0</v>
      </c>
      <c r="L182" s="197">
        <f>SUM(L183+L206+L213+L225+L229)</f>
        <v>0</v>
      </c>
      <c r="M182" s="1"/>
    </row>
    <row r="183" spans="1:13" ht="30.75" customHeight="1">
      <c r="A183" s="181">
        <v>3</v>
      </c>
      <c r="B183" s="180">
        <v>1</v>
      </c>
      <c r="C183" s="181">
        <v>1</v>
      </c>
      <c r="D183" s="179"/>
      <c r="E183" s="179"/>
      <c r="F183" s="242"/>
      <c r="G183" s="190" t="s">
        <v>113</v>
      </c>
      <c r="H183" s="174">
        <v>154</v>
      </c>
      <c r="I183" s="197">
        <f>SUM(I184+I187+I192+I198+I203)</f>
        <v>11200</v>
      </c>
      <c r="J183" s="217">
        <f>SUM(J184+J187+J192+J198+J203)</f>
        <v>0</v>
      </c>
      <c r="K183" s="176">
        <f>SUM(K184+K187+K192+K198+K203)</f>
        <v>0</v>
      </c>
      <c r="L183" s="175">
        <f>SUM(L184+L187+L192+L198+L203)</f>
        <v>0</v>
      </c>
      <c r="M183" s="1"/>
    </row>
    <row r="184" spans="1:13" ht="33" hidden="1" customHeight="1">
      <c r="A184" s="186">
        <v>3</v>
      </c>
      <c r="B184" s="188">
        <v>1</v>
      </c>
      <c r="C184" s="186">
        <v>1</v>
      </c>
      <c r="D184" s="187">
        <v>1</v>
      </c>
      <c r="E184" s="187"/>
      <c r="F184" s="243"/>
      <c r="G184" s="190" t="s">
        <v>114</v>
      </c>
      <c r="H184" s="174">
        <v>155</v>
      </c>
      <c r="I184" s="175">
        <f t="shared" ref="I184:L185" si="18">I185</f>
        <v>0</v>
      </c>
      <c r="J184" s="219">
        <f t="shared" si="18"/>
        <v>0</v>
      </c>
      <c r="K184" s="198">
        <f t="shared" si="18"/>
        <v>0</v>
      </c>
      <c r="L184" s="197">
        <f t="shared" si="18"/>
        <v>0</v>
      </c>
      <c r="M184" s="1"/>
    </row>
    <row r="185" spans="1:13" ht="24" hidden="1" customHeight="1">
      <c r="A185" s="186">
        <v>3</v>
      </c>
      <c r="B185" s="188">
        <v>1</v>
      </c>
      <c r="C185" s="186">
        <v>1</v>
      </c>
      <c r="D185" s="187">
        <v>1</v>
      </c>
      <c r="E185" s="187">
        <v>1</v>
      </c>
      <c r="F185" s="222"/>
      <c r="G185" s="190" t="s">
        <v>114</v>
      </c>
      <c r="H185" s="174">
        <v>156</v>
      </c>
      <c r="I185" s="197">
        <f t="shared" si="18"/>
        <v>0</v>
      </c>
      <c r="J185" s="175">
        <f t="shared" si="18"/>
        <v>0</v>
      </c>
      <c r="K185" s="175">
        <f t="shared" si="18"/>
        <v>0</v>
      </c>
      <c r="L185" s="175">
        <f t="shared" si="18"/>
        <v>0</v>
      </c>
      <c r="M185" s="1"/>
    </row>
    <row r="186" spans="1:13" ht="31.5" hidden="1" customHeight="1">
      <c r="A186" s="186">
        <v>3</v>
      </c>
      <c r="B186" s="188">
        <v>1</v>
      </c>
      <c r="C186" s="186">
        <v>1</v>
      </c>
      <c r="D186" s="187">
        <v>1</v>
      </c>
      <c r="E186" s="187">
        <v>1</v>
      </c>
      <c r="F186" s="222">
        <v>1</v>
      </c>
      <c r="G186" s="190" t="s">
        <v>114</v>
      </c>
      <c r="H186" s="174">
        <v>157</v>
      </c>
      <c r="I186" s="194">
        <v>0</v>
      </c>
      <c r="J186" s="194">
        <v>0</v>
      </c>
      <c r="K186" s="194">
        <v>0</v>
      </c>
      <c r="L186" s="194">
        <v>0</v>
      </c>
      <c r="M186" s="1"/>
    </row>
    <row r="187" spans="1:13" ht="27.75" hidden="1" customHeight="1">
      <c r="A187" s="181">
        <v>3</v>
      </c>
      <c r="B187" s="179">
        <v>1</v>
      </c>
      <c r="C187" s="179">
        <v>1</v>
      </c>
      <c r="D187" s="179">
        <v>2</v>
      </c>
      <c r="E187" s="179"/>
      <c r="F187" s="182"/>
      <c r="G187" s="180" t="s">
        <v>115</v>
      </c>
      <c r="H187" s="174">
        <v>158</v>
      </c>
      <c r="I187" s="197">
        <f>I188</f>
        <v>0</v>
      </c>
      <c r="J187" s="219">
        <f>J188</f>
        <v>0</v>
      </c>
      <c r="K187" s="198">
        <f>K188</f>
        <v>0</v>
      </c>
      <c r="L187" s="197">
        <f>L188</f>
        <v>0</v>
      </c>
      <c r="M187" s="1"/>
    </row>
    <row r="188" spans="1:13" ht="27.75" hidden="1" customHeight="1">
      <c r="A188" s="186">
        <v>3</v>
      </c>
      <c r="B188" s="187">
        <v>1</v>
      </c>
      <c r="C188" s="187">
        <v>1</v>
      </c>
      <c r="D188" s="187">
        <v>2</v>
      </c>
      <c r="E188" s="187">
        <v>1</v>
      </c>
      <c r="F188" s="189"/>
      <c r="G188" s="180" t="s">
        <v>115</v>
      </c>
      <c r="H188" s="174">
        <v>159</v>
      </c>
      <c r="I188" s="175">
        <f>SUM(I189:I191)</f>
        <v>0</v>
      </c>
      <c r="J188" s="217">
        <f>SUM(J189:J191)</f>
        <v>0</v>
      </c>
      <c r="K188" s="176">
        <f>SUM(K189:K191)</f>
        <v>0</v>
      </c>
      <c r="L188" s="175">
        <f>SUM(L189:L191)</f>
        <v>0</v>
      </c>
      <c r="M188" s="1"/>
    </row>
    <row r="189" spans="1:13" ht="27" hidden="1" customHeight="1">
      <c r="A189" s="181">
        <v>3</v>
      </c>
      <c r="B189" s="179">
        <v>1</v>
      </c>
      <c r="C189" s="179">
        <v>1</v>
      </c>
      <c r="D189" s="179">
        <v>2</v>
      </c>
      <c r="E189" s="179">
        <v>1</v>
      </c>
      <c r="F189" s="182">
        <v>1</v>
      </c>
      <c r="G189" s="180" t="s">
        <v>116</v>
      </c>
      <c r="H189" s="174">
        <v>160</v>
      </c>
      <c r="I189" s="192">
        <v>0</v>
      </c>
      <c r="J189" s="192">
        <v>0</v>
      </c>
      <c r="K189" s="192">
        <v>0</v>
      </c>
      <c r="L189" s="239">
        <v>0</v>
      </c>
      <c r="M189" s="1"/>
    </row>
    <row r="190" spans="1:13" ht="27" hidden="1" customHeight="1">
      <c r="A190" s="186">
        <v>3</v>
      </c>
      <c r="B190" s="187">
        <v>1</v>
      </c>
      <c r="C190" s="187">
        <v>1</v>
      </c>
      <c r="D190" s="187">
        <v>2</v>
      </c>
      <c r="E190" s="187">
        <v>1</v>
      </c>
      <c r="F190" s="189">
        <v>2</v>
      </c>
      <c r="G190" s="188" t="s">
        <v>117</v>
      </c>
      <c r="H190" s="174">
        <v>161</v>
      </c>
      <c r="I190" s="194">
        <v>0</v>
      </c>
      <c r="J190" s="194">
        <v>0</v>
      </c>
      <c r="K190" s="194">
        <v>0</v>
      </c>
      <c r="L190" s="194">
        <v>0</v>
      </c>
      <c r="M190" s="1"/>
    </row>
    <row r="191" spans="1:13" ht="26.25" hidden="1" customHeight="1">
      <c r="A191" s="181">
        <v>3</v>
      </c>
      <c r="B191" s="179">
        <v>1</v>
      </c>
      <c r="C191" s="179">
        <v>1</v>
      </c>
      <c r="D191" s="179">
        <v>2</v>
      </c>
      <c r="E191" s="179">
        <v>1</v>
      </c>
      <c r="F191" s="182">
        <v>3</v>
      </c>
      <c r="G191" s="180" t="s">
        <v>118</v>
      </c>
      <c r="H191" s="174">
        <v>162</v>
      </c>
      <c r="I191" s="192">
        <v>0</v>
      </c>
      <c r="J191" s="192">
        <v>0</v>
      </c>
      <c r="K191" s="192">
        <v>0</v>
      </c>
      <c r="L191" s="239">
        <v>0</v>
      </c>
      <c r="M191" s="1"/>
    </row>
    <row r="192" spans="1:13" ht="27.75" customHeight="1">
      <c r="A192" s="186">
        <v>3</v>
      </c>
      <c r="B192" s="187">
        <v>1</v>
      </c>
      <c r="C192" s="187">
        <v>1</v>
      </c>
      <c r="D192" s="187">
        <v>3</v>
      </c>
      <c r="E192" s="187"/>
      <c r="F192" s="189"/>
      <c r="G192" s="188" t="s">
        <v>119</v>
      </c>
      <c r="H192" s="174">
        <v>163</v>
      </c>
      <c r="I192" s="175">
        <f>I193</f>
        <v>11200</v>
      </c>
      <c r="J192" s="217">
        <f>J193</f>
        <v>0</v>
      </c>
      <c r="K192" s="176">
        <f>K193</f>
        <v>0</v>
      </c>
      <c r="L192" s="175">
        <f>L193</f>
        <v>0</v>
      </c>
      <c r="M192" s="1"/>
    </row>
    <row r="193" spans="1:13" ht="23.25" customHeight="1">
      <c r="A193" s="186">
        <v>3</v>
      </c>
      <c r="B193" s="187">
        <v>1</v>
      </c>
      <c r="C193" s="187">
        <v>1</v>
      </c>
      <c r="D193" s="187">
        <v>3</v>
      </c>
      <c r="E193" s="187">
        <v>1</v>
      </c>
      <c r="F193" s="189"/>
      <c r="G193" s="188" t="s">
        <v>119</v>
      </c>
      <c r="H193" s="174">
        <v>164</v>
      </c>
      <c r="I193" s="175">
        <f>SUM(I194:I197)</f>
        <v>11200</v>
      </c>
      <c r="J193" s="175">
        <f>SUM(J194:J197)</f>
        <v>0</v>
      </c>
      <c r="K193" s="175">
        <f>SUM(K194:K197)</f>
        <v>0</v>
      </c>
      <c r="L193" s="175">
        <f>SUM(L194:L197)</f>
        <v>0</v>
      </c>
      <c r="M193" s="1"/>
    </row>
    <row r="194" spans="1:13" ht="23.25" hidden="1" customHeight="1">
      <c r="A194" s="186">
        <v>3</v>
      </c>
      <c r="B194" s="187">
        <v>1</v>
      </c>
      <c r="C194" s="187">
        <v>1</v>
      </c>
      <c r="D194" s="187">
        <v>3</v>
      </c>
      <c r="E194" s="187">
        <v>1</v>
      </c>
      <c r="F194" s="189">
        <v>1</v>
      </c>
      <c r="G194" s="188" t="s">
        <v>120</v>
      </c>
      <c r="H194" s="174">
        <v>165</v>
      </c>
      <c r="I194" s="194">
        <v>0</v>
      </c>
      <c r="J194" s="194">
        <v>0</v>
      </c>
      <c r="K194" s="194">
        <v>0</v>
      </c>
      <c r="L194" s="239">
        <v>0</v>
      </c>
      <c r="M194" s="1"/>
    </row>
    <row r="195" spans="1:13" ht="29.25" customHeight="1">
      <c r="A195" s="186">
        <v>3</v>
      </c>
      <c r="B195" s="187">
        <v>1</v>
      </c>
      <c r="C195" s="187">
        <v>1</v>
      </c>
      <c r="D195" s="187">
        <v>3</v>
      </c>
      <c r="E195" s="187">
        <v>1</v>
      </c>
      <c r="F195" s="189">
        <v>2</v>
      </c>
      <c r="G195" s="188" t="s">
        <v>121</v>
      </c>
      <c r="H195" s="174">
        <v>166</v>
      </c>
      <c r="I195" s="192">
        <v>8700</v>
      </c>
      <c r="J195" s="194">
        <v>0</v>
      </c>
      <c r="K195" s="194">
        <v>0</v>
      </c>
      <c r="L195" s="194">
        <v>0</v>
      </c>
      <c r="M195" s="1"/>
    </row>
    <row r="196" spans="1:13" ht="27" hidden="1" customHeight="1">
      <c r="A196" s="186">
        <v>3</v>
      </c>
      <c r="B196" s="187">
        <v>1</v>
      </c>
      <c r="C196" s="187">
        <v>1</v>
      </c>
      <c r="D196" s="187">
        <v>3</v>
      </c>
      <c r="E196" s="187">
        <v>1</v>
      </c>
      <c r="F196" s="189">
        <v>3</v>
      </c>
      <c r="G196" s="190" t="s">
        <v>122</v>
      </c>
      <c r="H196" s="174">
        <v>167</v>
      </c>
      <c r="I196" s="192">
        <v>0</v>
      </c>
      <c r="J196" s="212">
        <v>0</v>
      </c>
      <c r="K196" s="212">
        <v>0</v>
      </c>
      <c r="L196" s="212">
        <v>0</v>
      </c>
      <c r="M196" s="1"/>
    </row>
    <row r="197" spans="1:13" ht="25.5" customHeight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4</v>
      </c>
      <c r="G197" s="300" t="s">
        <v>274</v>
      </c>
      <c r="H197" s="174">
        <v>168</v>
      </c>
      <c r="I197" s="244">
        <v>2500</v>
      </c>
      <c r="J197" s="245">
        <v>0</v>
      </c>
      <c r="K197" s="194">
        <v>0</v>
      </c>
      <c r="L197" s="194">
        <v>0</v>
      </c>
      <c r="M197" s="1"/>
    </row>
    <row r="198" spans="1:13" ht="27" hidden="1" customHeight="1">
      <c r="A198" s="200">
        <v>3</v>
      </c>
      <c r="B198" s="201">
        <v>1</v>
      </c>
      <c r="C198" s="201">
        <v>1</v>
      </c>
      <c r="D198" s="201">
        <v>4</v>
      </c>
      <c r="E198" s="201"/>
      <c r="F198" s="203"/>
      <c r="G198" s="202" t="s">
        <v>123</v>
      </c>
      <c r="H198" s="174">
        <v>169</v>
      </c>
      <c r="I198" s="175">
        <f>I199</f>
        <v>0</v>
      </c>
      <c r="J198" s="220">
        <f>J199</f>
        <v>0</v>
      </c>
      <c r="K198" s="184">
        <f>K199</f>
        <v>0</v>
      </c>
      <c r="L198" s="185">
        <f>L199</f>
        <v>0</v>
      </c>
      <c r="M198" s="1"/>
    </row>
    <row r="199" spans="1:13" ht="27.75" hidden="1" customHeight="1">
      <c r="A199" s="186">
        <v>3</v>
      </c>
      <c r="B199" s="187">
        <v>1</v>
      </c>
      <c r="C199" s="187">
        <v>1</v>
      </c>
      <c r="D199" s="187">
        <v>4</v>
      </c>
      <c r="E199" s="187">
        <v>1</v>
      </c>
      <c r="F199" s="189"/>
      <c r="G199" s="202" t="s">
        <v>123</v>
      </c>
      <c r="H199" s="174">
        <v>170</v>
      </c>
      <c r="I199" s="197">
        <f>SUM(I200:I202)</f>
        <v>0</v>
      </c>
      <c r="J199" s="217">
        <f>SUM(J200:J202)</f>
        <v>0</v>
      </c>
      <c r="K199" s="176">
        <f>SUM(K200:K202)</f>
        <v>0</v>
      </c>
      <c r="L199" s="175">
        <f>SUM(L200:L202)</f>
        <v>0</v>
      </c>
      <c r="M199" s="1"/>
    </row>
    <row r="200" spans="1:13" ht="24.75" hidden="1" customHeight="1">
      <c r="A200" s="186">
        <v>3</v>
      </c>
      <c r="B200" s="187">
        <v>1</v>
      </c>
      <c r="C200" s="187">
        <v>1</v>
      </c>
      <c r="D200" s="187">
        <v>4</v>
      </c>
      <c r="E200" s="187">
        <v>1</v>
      </c>
      <c r="F200" s="189">
        <v>1</v>
      </c>
      <c r="G200" s="188" t="s">
        <v>124</v>
      </c>
      <c r="H200" s="174">
        <v>171</v>
      </c>
      <c r="I200" s="194">
        <v>0</v>
      </c>
      <c r="J200" s="194">
        <v>0</v>
      </c>
      <c r="K200" s="194">
        <v>0</v>
      </c>
      <c r="L200" s="239">
        <v>0</v>
      </c>
      <c r="M200" s="1"/>
    </row>
    <row r="201" spans="1:13" ht="25.5" hidden="1" customHeight="1">
      <c r="A201" s="181">
        <v>3</v>
      </c>
      <c r="B201" s="179">
        <v>1</v>
      </c>
      <c r="C201" s="179">
        <v>1</v>
      </c>
      <c r="D201" s="179">
        <v>4</v>
      </c>
      <c r="E201" s="179">
        <v>1</v>
      </c>
      <c r="F201" s="182">
        <v>2</v>
      </c>
      <c r="G201" s="180" t="s">
        <v>390</v>
      </c>
      <c r="H201" s="174">
        <v>172</v>
      </c>
      <c r="I201" s="192">
        <v>0</v>
      </c>
      <c r="J201" s="192">
        <v>0</v>
      </c>
      <c r="K201" s="193">
        <v>0</v>
      </c>
      <c r="L201" s="194">
        <v>0</v>
      </c>
      <c r="M201" s="1"/>
    </row>
    <row r="202" spans="1:13" ht="31.5" hidden="1" customHeight="1">
      <c r="A202" s="186">
        <v>3</v>
      </c>
      <c r="B202" s="187">
        <v>1</v>
      </c>
      <c r="C202" s="187">
        <v>1</v>
      </c>
      <c r="D202" s="187">
        <v>4</v>
      </c>
      <c r="E202" s="187">
        <v>1</v>
      </c>
      <c r="F202" s="189">
        <v>3</v>
      </c>
      <c r="G202" s="188" t="s">
        <v>125</v>
      </c>
      <c r="H202" s="174">
        <v>173</v>
      </c>
      <c r="I202" s="192">
        <v>0</v>
      </c>
      <c r="J202" s="192">
        <v>0</v>
      </c>
      <c r="K202" s="192">
        <v>0</v>
      </c>
      <c r="L202" s="194">
        <v>0</v>
      </c>
      <c r="M202" s="1"/>
    </row>
    <row r="203" spans="1:13" ht="25.5" hidden="1" customHeight="1">
      <c r="A203" s="186">
        <v>3</v>
      </c>
      <c r="B203" s="187">
        <v>1</v>
      </c>
      <c r="C203" s="187">
        <v>1</v>
      </c>
      <c r="D203" s="187">
        <v>5</v>
      </c>
      <c r="E203" s="187"/>
      <c r="F203" s="189"/>
      <c r="G203" s="188" t="s">
        <v>126</v>
      </c>
      <c r="H203" s="174">
        <v>174</v>
      </c>
      <c r="I203" s="175">
        <f t="shared" ref="I203:L204" si="19">I204</f>
        <v>0</v>
      </c>
      <c r="J203" s="217">
        <f t="shared" si="19"/>
        <v>0</v>
      </c>
      <c r="K203" s="176">
        <f t="shared" si="19"/>
        <v>0</v>
      </c>
      <c r="L203" s="175">
        <f t="shared" si="19"/>
        <v>0</v>
      </c>
      <c r="M203" s="1"/>
    </row>
    <row r="204" spans="1:13" ht="26.25" hidden="1" customHeight="1">
      <c r="A204" s="200">
        <v>3</v>
      </c>
      <c r="B204" s="201">
        <v>1</v>
      </c>
      <c r="C204" s="201">
        <v>1</v>
      </c>
      <c r="D204" s="201">
        <v>5</v>
      </c>
      <c r="E204" s="201">
        <v>1</v>
      </c>
      <c r="F204" s="203"/>
      <c r="G204" s="188" t="s">
        <v>126</v>
      </c>
      <c r="H204" s="174">
        <v>175</v>
      </c>
      <c r="I204" s="176">
        <f t="shared" si="19"/>
        <v>0</v>
      </c>
      <c r="J204" s="176">
        <f t="shared" si="19"/>
        <v>0</v>
      </c>
      <c r="K204" s="176">
        <f t="shared" si="19"/>
        <v>0</v>
      </c>
      <c r="L204" s="176">
        <f t="shared" si="19"/>
        <v>0</v>
      </c>
      <c r="M204" s="1"/>
    </row>
    <row r="205" spans="1:13" ht="27" hidden="1" customHeight="1">
      <c r="A205" s="186">
        <v>3</v>
      </c>
      <c r="B205" s="187">
        <v>1</v>
      </c>
      <c r="C205" s="187">
        <v>1</v>
      </c>
      <c r="D205" s="187">
        <v>5</v>
      </c>
      <c r="E205" s="187">
        <v>1</v>
      </c>
      <c r="F205" s="189">
        <v>1</v>
      </c>
      <c r="G205" s="188" t="s">
        <v>126</v>
      </c>
      <c r="H205" s="174">
        <v>176</v>
      </c>
      <c r="I205" s="192">
        <v>0</v>
      </c>
      <c r="J205" s="194">
        <v>0</v>
      </c>
      <c r="K205" s="194">
        <v>0</v>
      </c>
      <c r="L205" s="194">
        <v>0</v>
      </c>
      <c r="M205" s="1"/>
    </row>
    <row r="206" spans="1:13" ht="26.25" hidden="1" customHeight="1">
      <c r="A206" s="200">
        <v>3</v>
      </c>
      <c r="B206" s="201">
        <v>1</v>
      </c>
      <c r="C206" s="201">
        <v>2</v>
      </c>
      <c r="D206" s="201"/>
      <c r="E206" s="201"/>
      <c r="F206" s="203"/>
      <c r="G206" s="202" t="s">
        <v>127</v>
      </c>
      <c r="H206" s="174">
        <v>177</v>
      </c>
      <c r="I206" s="175">
        <f t="shared" ref="I206:L207" si="20">I207</f>
        <v>0</v>
      </c>
      <c r="J206" s="220">
        <f t="shared" si="20"/>
        <v>0</v>
      </c>
      <c r="K206" s="184">
        <f t="shared" si="20"/>
        <v>0</v>
      </c>
      <c r="L206" s="185">
        <f t="shared" si="20"/>
        <v>0</v>
      </c>
      <c r="M206" s="1"/>
    </row>
    <row r="207" spans="1:13" ht="25.5" hidden="1" customHeight="1">
      <c r="A207" s="186">
        <v>3</v>
      </c>
      <c r="B207" s="187">
        <v>1</v>
      </c>
      <c r="C207" s="187">
        <v>2</v>
      </c>
      <c r="D207" s="187">
        <v>1</v>
      </c>
      <c r="E207" s="187"/>
      <c r="F207" s="189"/>
      <c r="G207" s="202" t="s">
        <v>127</v>
      </c>
      <c r="H207" s="174">
        <v>178</v>
      </c>
      <c r="I207" s="197">
        <f t="shared" si="20"/>
        <v>0</v>
      </c>
      <c r="J207" s="217">
        <f t="shared" si="20"/>
        <v>0</v>
      </c>
      <c r="K207" s="176">
        <f t="shared" si="20"/>
        <v>0</v>
      </c>
      <c r="L207" s="175">
        <f t="shared" si="20"/>
        <v>0</v>
      </c>
      <c r="M207" s="1"/>
    </row>
    <row r="208" spans="1:13" ht="26.25" hidden="1" customHeight="1">
      <c r="A208" s="181">
        <v>3</v>
      </c>
      <c r="B208" s="179">
        <v>1</v>
      </c>
      <c r="C208" s="179">
        <v>2</v>
      </c>
      <c r="D208" s="179">
        <v>1</v>
      </c>
      <c r="E208" s="179">
        <v>1</v>
      </c>
      <c r="F208" s="182"/>
      <c r="G208" s="202" t="s">
        <v>127</v>
      </c>
      <c r="H208" s="174">
        <v>179</v>
      </c>
      <c r="I208" s="175">
        <f>SUM(I209:I212)</f>
        <v>0</v>
      </c>
      <c r="J208" s="219">
        <f>SUM(J209:J212)</f>
        <v>0</v>
      </c>
      <c r="K208" s="198">
        <f>SUM(K209:K212)</f>
        <v>0</v>
      </c>
      <c r="L208" s="197">
        <f>SUM(L209:L212)</f>
        <v>0</v>
      </c>
      <c r="M208" s="1"/>
    </row>
    <row r="209" spans="1:16" ht="41.25" hidden="1" customHeight="1">
      <c r="A209" s="186">
        <v>3</v>
      </c>
      <c r="B209" s="187">
        <v>1</v>
      </c>
      <c r="C209" s="187">
        <v>2</v>
      </c>
      <c r="D209" s="187">
        <v>1</v>
      </c>
      <c r="E209" s="187">
        <v>1</v>
      </c>
      <c r="F209" s="189">
        <v>2</v>
      </c>
      <c r="G209" s="188" t="s">
        <v>391</v>
      </c>
      <c r="H209" s="174">
        <v>180</v>
      </c>
      <c r="I209" s="194">
        <v>0</v>
      </c>
      <c r="J209" s="194">
        <v>0</v>
      </c>
      <c r="K209" s="194">
        <v>0</v>
      </c>
      <c r="L209" s="194">
        <v>0</v>
      </c>
      <c r="M209" s="1"/>
    </row>
    <row r="210" spans="1:16" ht="26.25" hidden="1" customHeight="1">
      <c r="A210" s="186">
        <v>3</v>
      </c>
      <c r="B210" s="187">
        <v>1</v>
      </c>
      <c r="C210" s="187">
        <v>2</v>
      </c>
      <c r="D210" s="186">
        <v>1</v>
      </c>
      <c r="E210" s="187">
        <v>1</v>
      </c>
      <c r="F210" s="189">
        <v>3</v>
      </c>
      <c r="G210" s="188" t="s">
        <v>128</v>
      </c>
      <c r="H210" s="174">
        <v>181</v>
      </c>
      <c r="I210" s="194">
        <v>0</v>
      </c>
      <c r="J210" s="194">
        <v>0</v>
      </c>
      <c r="K210" s="194">
        <v>0</v>
      </c>
      <c r="L210" s="194">
        <v>0</v>
      </c>
      <c r="M210" s="1"/>
    </row>
    <row r="211" spans="1:16" ht="27.75" hidden="1" customHeight="1">
      <c r="A211" s="186">
        <v>3</v>
      </c>
      <c r="B211" s="187">
        <v>1</v>
      </c>
      <c r="C211" s="187">
        <v>2</v>
      </c>
      <c r="D211" s="186">
        <v>1</v>
      </c>
      <c r="E211" s="187">
        <v>1</v>
      </c>
      <c r="F211" s="189">
        <v>4</v>
      </c>
      <c r="G211" s="188" t="s">
        <v>129</v>
      </c>
      <c r="H211" s="174">
        <v>182</v>
      </c>
      <c r="I211" s="194">
        <v>0</v>
      </c>
      <c r="J211" s="194">
        <v>0</v>
      </c>
      <c r="K211" s="194">
        <v>0</v>
      </c>
      <c r="L211" s="194">
        <v>0</v>
      </c>
      <c r="M211" s="1"/>
    </row>
    <row r="212" spans="1:16" ht="27" hidden="1" customHeight="1">
      <c r="A212" s="200">
        <v>3</v>
      </c>
      <c r="B212" s="209">
        <v>1</v>
      </c>
      <c r="C212" s="209">
        <v>2</v>
      </c>
      <c r="D212" s="208">
        <v>1</v>
      </c>
      <c r="E212" s="209">
        <v>1</v>
      </c>
      <c r="F212" s="210">
        <v>5</v>
      </c>
      <c r="G212" s="211" t="s">
        <v>130</v>
      </c>
      <c r="H212" s="174">
        <v>183</v>
      </c>
      <c r="I212" s="194">
        <v>0</v>
      </c>
      <c r="J212" s="194">
        <v>0</v>
      </c>
      <c r="K212" s="194">
        <v>0</v>
      </c>
      <c r="L212" s="239">
        <v>0</v>
      </c>
      <c r="M212" s="1"/>
    </row>
    <row r="213" spans="1:16" ht="29.25" hidden="1" customHeight="1">
      <c r="A213" s="186">
        <v>3</v>
      </c>
      <c r="B213" s="187">
        <v>1</v>
      </c>
      <c r="C213" s="187">
        <v>3</v>
      </c>
      <c r="D213" s="186"/>
      <c r="E213" s="187"/>
      <c r="F213" s="189"/>
      <c r="G213" s="188" t="s">
        <v>131</v>
      </c>
      <c r="H213" s="174">
        <v>184</v>
      </c>
      <c r="I213" s="175">
        <f>SUM(I214+I217)</f>
        <v>0</v>
      </c>
      <c r="J213" s="217">
        <f>SUM(J214+J217)</f>
        <v>0</v>
      </c>
      <c r="K213" s="176">
        <f>SUM(K214+K217)</f>
        <v>0</v>
      </c>
      <c r="L213" s="175">
        <f>SUM(L214+L217)</f>
        <v>0</v>
      </c>
      <c r="M213" s="1"/>
    </row>
    <row r="214" spans="1:16" ht="27.75" hidden="1" customHeight="1">
      <c r="A214" s="181">
        <v>3</v>
      </c>
      <c r="B214" s="179">
        <v>1</v>
      </c>
      <c r="C214" s="179">
        <v>3</v>
      </c>
      <c r="D214" s="181">
        <v>1</v>
      </c>
      <c r="E214" s="186"/>
      <c r="F214" s="182"/>
      <c r="G214" s="180" t="s">
        <v>132</v>
      </c>
      <c r="H214" s="174">
        <v>185</v>
      </c>
      <c r="I214" s="197">
        <f t="shared" ref="I214:L215" si="21">I215</f>
        <v>0</v>
      </c>
      <c r="J214" s="219">
        <f t="shared" si="21"/>
        <v>0</v>
      </c>
      <c r="K214" s="198">
        <f t="shared" si="21"/>
        <v>0</v>
      </c>
      <c r="L214" s="197">
        <f t="shared" si="21"/>
        <v>0</v>
      </c>
      <c r="M214" s="1"/>
    </row>
    <row r="215" spans="1:16" ht="30.75" hidden="1" customHeight="1">
      <c r="A215" s="186">
        <v>3</v>
      </c>
      <c r="B215" s="187">
        <v>1</v>
      </c>
      <c r="C215" s="187">
        <v>3</v>
      </c>
      <c r="D215" s="186">
        <v>1</v>
      </c>
      <c r="E215" s="186">
        <v>1</v>
      </c>
      <c r="F215" s="189"/>
      <c r="G215" s="180" t="s">
        <v>132</v>
      </c>
      <c r="H215" s="174">
        <v>186</v>
      </c>
      <c r="I215" s="175">
        <f t="shared" si="21"/>
        <v>0</v>
      </c>
      <c r="J215" s="217">
        <f t="shared" si="21"/>
        <v>0</v>
      </c>
      <c r="K215" s="176">
        <f t="shared" si="21"/>
        <v>0</v>
      </c>
      <c r="L215" s="175">
        <f t="shared" si="21"/>
        <v>0</v>
      </c>
      <c r="M215" s="1"/>
    </row>
    <row r="216" spans="1:16" ht="27.75" hidden="1" customHeight="1">
      <c r="A216" s="186">
        <v>3</v>
      </c>
      <c r="B216" s="188">
        <v>1</v>
      </c>
      <c r="C216" s="186">
        <v>3</v>
      </c>
      <c r="D216" s="187">
        <v>1</v>
      </c>
      <c r="E216" s="187">
        <v>1</v>
      </c>
      <c r="F216" s="189">
        <v>1</v>
      </c>
      <c r="G216" s="180" t="s">
        <v>132</v>
      </c>
      <c r="H216" s="174">
        <v>187</v>
      </c>
      <c r="I216" s="239">
        <v>0</v>
      </c>
      <c r="J216" s="239">
        <v>0</v>
      </c>
      <c r="K216" s="239">
        <v>0</v>
      </c>
      <c r="L216" s="239">
        <v>0</v>
      </c>
      <c r="M216" s="1"/>
    </row>
    <row r="217" spans="1:16" ht="30.75" hidden="1" customHeight="1">
      <c r="A217" s="186">
        <v>3</v>
      </c>
      <c r="B217" s="188">
        <v>1</v>
      </c>
      <c r="C217" s="186">
        <v>3</v>
      </c>
      <c r="D217" s="187">
        <v>2</v>
      </c>
      <c r="E217" s="187"/>
      <c r="F217" s="189"/>
      <c r="G217" s="188" t="s">
        <v>133</v>
      </c>
      <c r="H217" s="174">
        <v>188</v>
      </c>
      <c r="I217" s="175">
        <f>I218</f>
        <v>0</v>
      </c>
      <c r="J217" s="217">
        <f>J218</f>
        <v>0</v>
      </c>
      <c r="K217" s="176">
        <f>K218</f>
        <v>0</v>
      </c>
      <c r="L217" s="175">
        <f>L218</f>
        <v>0</v>
      </c>
      <c r="M217" s="1"/>
    </row>
    <row r="218" spans="1:16" ht="27" hidden="1" customHeight="1">
      <c r="A218" s="181">
        <v>3</v>
      </c>
      <c r="B218" s="180">
        <v>1</v>
      </c>
      <c r="C218" s="181">
        <v>3</v>
      </c>
      <c r="D218" s="179">
        <v>2</v>
      </c>
      <c r="E218" s="179">
        <v>1</v>
      </c>
      <c r="F218" s="182"/>
      <c r="G218" s="188" t="s">
        <v>133</v>
      </c>
      <c r="H218" s="174">
        <v>189</v>
      </c>
      <c r="I218" s="175">
        <f t="shared" ref="I218:P218" si="22">SUM(I219:I224)</f>
        <v>0</v>
      </c>
      <c r="J218" s="175">
        <f t="shared" si="22"/>
        <v>0</v>
      </c>
      <c r="K218" s="175">
        <f t="shared" si="22"/>
        <v>0</v>
      </c>
      <c r="L218" s="175">
        <f t="shared" si="22"/>
        <v>0</v>
      </c>
      <c r="M218" s="246">
        <f t="shared" si="22"/>
        <v>0</v>
      </c>
      <c r="N218" s="246">
        <f t="shared" si="22"/>
        <v>0</v>
      </c>
      <c r="O218" s="246">
        <f t="shared" si="22"/>
        <v>0</v>
      </c>
      <c r="P218" s="246">
        <f t="shared" si="22"/>
        <v>0</v>
      </c>
    </row>
    <row r="219" spans="1:16" ht="24.75" hidden="1" customHeight="1">
      <c r="A219" s="186">
        <v>3</v>
      </c>
      <c r="B219" s="188">
        <v>1</v>
      </c>
      <c r="C219" s="186">
        <v>3</v>
      </c>
      <c r="D219" s="187">
        <v>2</v>
      </c>
      <c r="E219" s="187">
        <v>1</v>
      </c>
      <c r="F219" s="189">
        <v>1</v>
      </c>
      <c r="G219" s="188" t="s">
        <v>134</v>
      </c>
      <c r="H219" s="174">
        <v>190</v>
      </c>
      <c r="I219" s="194">
        <v>0</v>
      </c>
      <c r="J219" s="194">
        <v>0</v>
      </c>
      <c r="K219" s="194">
        <v>0</v>
      </c>
      <c r="L219" s="239">
        <v>0</v>
      </c>
      <c r="M219" s="1"/>
    </row>
    <row r="220" spans="1:16" ht="26.25" hidden="1" customHeight="1">
      <c r="A220" s="186">
        <v>3</v>
      </c>
      <c r="B220" s="188">
        <v>1</v>
      </c>
      <c r="C220" s="186">
        <v>3</v>
      </c>
      <c r="D220" s="187">
        <v>2</v>
      </c>
      <c r="E220" s="187">
        <v>1</v>
      </c>
      <c r="F220" s="189">
        <v>2</v>
      </c>
      <c r="G220" s="188" t="s">
        <v>135</v>
      </c>
      <c r="H220" s="174">
        <v>191</v>
      </c>
      <c r="I220" s="194">
        <v>0</v>
      </c>
      <c r="J220" s="194">
        <v>0</v>
      </c>
      <c r="K220" s="194">
        <v>0</v>
      </c>
      <c r="L220" s="194">
        <v>0</v>
      </c>
      <c r="M220" s="1"/>
    </row>
    <row r="221" spans="1:16" ht="26.25" hidden="1" customHeight="1">
      <c r="A221" s="186">
        <v>3</v>
      </c>
      <c r="B221" s="188">
        <v>1</v>
      </c>
      <c r="C221" s="186">
        <v>3</v>
      </c>
      <c r="D221" s="187">
        <v>2</v>
      </c>
      <c r="E221" s="187">
        <v>1</v>
      </c>
      <c r="F221" s="189">
        <v>3</v>
      </c>
      <c r="G221" s="188" t="s">
        <v>136</v>
      </c>
      <c r="H221" s="174">
        <v>192</v>
      </c>
      <c r="I221" s="194">
        <v>0</v>
      </c>
      <c r="J221" s="194">
        <v>0</v>
      </c>
      <c r="K221" s="194">
        <v>0</v>
      </c>
      <c r="L221" s="194">
        <v>0</v>
      </c>
      <c r="M221" s="1"/>
    </row>
    <row r="222" spans="1:16" ht="27.75" hidden="1" customHeight="1">
      <c r="A222" s="186">
        <v>3</v>
      </c>
      <c r="B222" s="188">
        <v>1</v>
      </c>
      <c r="C222" s="186">
        <v>3</v>
      </c>
      <c r="D222" s="187">
        <v>2</v>
      </c>
      <c r="E222" s="187">
        <v>1</v>
      </c>
      <c r="F222" s="189">
        <v>4</v>
      </c>
      <c r="G222" s="188" t="s">
        <v>392</v>
      </c>
      <c r="H222" s="174">
        <v>193</v>
      </c>
      <c r="I222" s="194">
        <v>0</v>
      </c>
      <c r="J222" s="194">
        <v>0</v>
      </c>
      <c r="K222" s="194">
        <v>0</v>
      </c>
      <c r="L222" s="239">
        <v>0</v>
      </c>
      <c r="M222" s="1"/>
    </row>
    <row r="223" spans="1:16" ht="29.25" hidden="1" customHeight="1">
      <c r="A223" s="186">
        <v>3</v>
      </c>
      <c r="B223" s="188">
        <v>1</v>
      </c>
      <c r="C223" s="186">
        <v>3</v>
      </c>
      <c r="D223" s="187">
        <v>2</v>
      </c>
      <c r="E223" s="187">
        <v>1</v>
      </c>
      <c r="F223" s="189">
        <v>5</v>
      </c>
      <c r="G223" s="180" t="s">
        <v>137</v>
      </c>
      <c r="H223" s="174">
        <v>194</v>
      </c>
      <c r="I223" s="194">
        <v>0</v>
      </c>
      <c r="J223" s="194">
        <v>0</v>
      </c>
      <c r="K223" s="194">
        <v>0</v>
      </c>
      <c r="L223" s="194">
        <v>0</v>
      </c>
      <c r="M223" s="1"/>
    </row>
    <row r="224" spans="1:16" ht="25.5" hidden="1" customHeight="1">
      <c r="A224" s="186">
        <v>3</v>
      </c>
      <c r="B224" s="188">
        <v>1</v>
      </c>
      <c r="C224" s="186">
        <v>3</v>
      </c>
      <c r="D224" s="187">
        <v>2</v>
      </c>
      <c r="E224" s="187">
        <v>1</v>
      </c>
      <c r="F224" s="189">
        <v>6</v>
      </c>
      <c r="G224" s="180" t="s">
        <v>133</v>
      </c>
      <c r="H224" s="174">
        <v>195</v>
      </c>
      <c r="I224" s="194">
        <v>0</v>
      </c>
      <c r="J224" s="194">
        <v>0</v>
      </c>
      <c r="K224" s="194">
        <v>0</v>
      </c>
      <c r="L224" s="239">
        <v>0</v>
      </c>
      <c r="M224" s="1"/>
    </row>
    <row r="225" spans="1:13" ht="27" hidden="1" customHeight="1">
      <c r="A225" s="181">
        <v>3</v>
      </c>
      <c r="B225" s="179">
        <v>1</v>
      </c>
      <c r="C225" s="179">
        <v>4</v>
      </c>
      <c r="D225" s="179"/>
      <c r="E225" s="179"/>
      <c r="F225" s="182"/>
      <c r="G225" s="180" t="s">
        <v>138</v>
      </c>
      <c r="H225" s="174">
        <v>196</v>
      </c>
      <c r="I225" s="197">
        <f t="shared" ref="I225:L227" si="23">I226</f>
        <v>0</v>
      </c>
      <c r="J225" s="219">
        <f t="shared" si="23"/>
        <v>0</v>
      </c>
      <c r="K225" s="198">
        <f t="shared" si="23"/>
        <v>0</v>
      </c>
      <c r="L225" s="198">
        <f t="shared" si="23"/>
        <v>0</v>
      </c>
      <c r="M225" s="1"/>
    </row>
    <row r="226" spans="1:13" ht="27" hidden="1" customHeight="1">
      <c r="A226" s="200">
        <v>3</v>
      </c>
      <c r="B226" s="209">
        <v>1</v>
      </c>
      <c r="C226" s="209">
        <v>4</v>
      </c>
      <c r="D226" s="209">
        <v>1</v>
      </c>
      <c r="E226" s="209"/>
      <c r="F226" s="210"/>
      <c r="G226" s="180" t="s">
        <v>138</v>
      </c>
      <c r="H226" s="174">
        <v>197</v>
      </c>
      <c r="I226" s="204">
        <f t="shared" si="23"/>
        <v>0</v>
      </c>
      <c r="J226" s="231">
        <f t="shared" si="23"/>
        <v>0</v>
      </c>
      <c r="K226" s="205">
        <f t="shared" si="23"/>
        <v>0</v>
      </c>
      <c r="L226" s="205">
        <f t="shared" si="23"/>
        <v>0</v>
      </c>
      <c r="M226" s="1"/>
    </row>
    <row r="227" spans="1:13" ht="27.75" hidden="1" customHeight="1">
      <c r="A227" s="186">
        <v>3</v>
      </c>
      <c r="B227" s="187">
        <v>1</v>
      </c>
      <c r="C227" s="187">
        <v>4</v>
      </c>
      <c r="D227" s="187">
        <v>1</v>
      </c>
      <c r="E227" s="187">
        <v>1</v>
      </c>
      <c r="F227" s="189"/>
      <c r="G227" s="180" t="s">
        <v>139</v>
      </c>
      <c r="H227" s="174">
        <v>198</v>
      </c>
      <c r="I227" s="175">
        <f t="shared" si="23"/>
        <v>0</v>
      </c>
      <c r="J227" s="217">
        <f t="shared" si="23"/>
        <v>0</v>
      </c>
      <c r="K227" s="176">
        <f t="shared" si="23"/>
        <v>0</v>
      </c>
      <c r="L227" s="176">
        <f t="shared" si="23"/>
        <v>0</v>
      </c>
      <c r="M227" s="1"/>
    </row>
    <row r="228" spans="1:13" ht="27" hidden="1" customHeight="1">
      <c r="A228" s="190">
        <v>3</v>
      </c>
      <c r="B228" s="186">
        <v>1</v>
      </c>
      <c r="C228" s="187">
        <v>4</v>
      </c>
      <c r="D228" s="187">
        <v>1</v>
      </c>
      <c r="E228" s="187">
        <v>1</v>
      </c>
      <c r="F228" s="189">
        <v>1</v>
      </c>
      <c r="G228" s="180" t="s">
        <v>139</v>
      </c>
      <c r="H228" s="174">
        <v>199</v>
      </c>
      <c r="I228" s="194">
        <v>0</v>
      </c>
      <c r="J228" s="194">
        <v>0</v>
      </c>
      <c r="K228" s="194">
        <v>0</v>
      </c>
      <c r="L228" s="194">
        <v>0</v>
      </c>
      <c r="M228" s="1"/>
    </row>
    <row r="229" spans="1:13" ht="26.25" hidden="1" customHeight="1">
      <c r="A229" s="190">
        <v>3</v>
      </c>
      <c r="B229" s="187">
        <v>1</v>
      </c>
      <c r="C229" s="187">
        <v>5</v>
      </c>
      <c r="D229" s="187"/>
      <c r="E229" s="187"/>
      <c r="F229" s="189"/>
      <c r="G229" s="188" t="s">
        <v>393</v>
      </c>
      <c r="H229" s="174">
        <v>200</v>
      </c>
      <c r="I229" s="175">
        <f t="shared" ref="I229:L230" si="24">I230</f>
        <v>0</v>
      </c>
      <c r="J229" s="175">
        <f t="shared" si="24"/>
        <v>0</v>
      </c>
      <c r="K229" s="175">
        <f t="shared" si="24"/>
        <v>0</v>
      </c>
      <c r="L229" s="175">
        <f t="shared" si="24"/>
        <v>0</v>
      </c>
      <c r="M229" s="1"/>
    </row>
    <row r="230" spans="1:13" ht="30" hidden="1" customHeight="1">
      <c r="A230" s="190">
        <v>3</v>
      </c>
      <c r="B230" s="187">
        <v>1</v>
      </c>
      <c r="C230" s="187">
        <v>5</v>
      </c>
      <c r="D230" s="187">
        <v>1</v>
      </c>
      <c r="E230" s="187"/>
      <c r="F230" s="189"/>
      <c r="G230" s="188" t="s">
        <v>393</v>
      </c>
      <c r="H230" s="174">
        <v>201</v>
      </c>
      <c r="I230" s="175">
        <f t="shared" si="24"/>
        <v>0</v>
      </c>
      <c r="J230" s="175">
        <f t="shared" si="24"/>
        <v>0</v>
      </c>
      <c r="K230" s="175">
        <f t="shared" si="24"/>
        <v>0</v>
      </c>
      <c r="L230" s="175">
        <f t="shared" si="24"/>
        <v>0</v>
      </c>
      <c r="M230" s="1"/>
    </row>
    <row r="231" spans="1:13" ht="27" hidden="1" customHeight="1">
      <c r="A231" s="190">
        <v>3</v>
      </c>
      <c r="B231" s="187">
        <v>1</v>
      </c>
      <c r="C231" s="187">
        <v>5</v>
      </c>
      <c r="D231" s="187">
        <v>1</v>
      </c>
      <c r="E231" s="187">
        <v>1</v>
      </c>
      <c r="F231" s="189"/>
      <c r="G231" s="188" t="s">
        <v>393</v>
      </c>
      <c r="H231" s="174">
        <v>202</v>
      </c>
      <c r="I231" s="175">
        <f>SUM(I232:I234)</f>
        <v>0</v>
      </c>
      <c r="J231" s="175">
        <f>SUM(J232:J234)</f>
        <v>0</v>
      </c>
      <c r="K231" s="175">
        <f>SUM(K232:K234)</f>
        <v>0</v>
      </c>
      <c r="L231" s="175">
        <f>SUM(L232:L234)</f>
        <v>0</v>
      </c>
      <c r="M231" s="1"/>
    </row>
    <row r="232" spans="1:13" ht="31.5" hidden="1" customHeight="1">
      <c r="A232" s="190">
        <v>3</v>
      </c>
      <c r="B232" s="187">
        <v>1</v>
      </c>
      <c r="C232" s="187">
        <v>5</v>
      </c>
      <c r="D232" s="187">
        <v>1</v>
      </c>
      <c r="E232" s="187">
        <v>1</v>
      </c>
      <c r="F232" s="189">
        <v>1</v>
      </c>
      <c r="G232" s="241" t="s">
        <v>140</v>
      </c>
      <c r="H232" s="174">
        <v>203</v>
      </c>
      <c r="I232" s="194">
        <v>0</v>
      </c>
      <c r="J232" s="194">
        <v>0</v>
      </c>
      <c r="K232" s="194">
        <v>0</v>
      </c>
      <c r="L232" s="194">
        <v>0</v>
      </c>
      <c r="M232" s="1"/>
    </row>
    <row r="233" spans="1:13" ht="25.5" hidden="1" customHeight="1">
      <c r="A233" s="190">
        <v>3</v>
      </c>
      <c r="B233" s="187">
        <v>1</v>
      </c>
      <c r="C233" s="187">
        <v>5</v>
      </c>
      <c r="D233" s="187">
        <v>1</v>
      </c>
      <c r="E233" s="187">
        <v>1</v>
      </c>
      <c r="F233" s="189">
        <v>2</v>
      </c>
      <c r="G233" s="241" t="s">
        <v>141</v>
      </c>
      <c r="H233" s="174">
        <v>204</v>
      </c>
      <c r="I233" s="194">
        <v>0</v>
      </c>
      <c r="J233" s="194">
        <v>0</v>
      </c>
      <c r="K233" s="194">
        <v>0</v>
      </c>
      <c r="L233" s="194">
        <v>0</v>
      </c>
      <c r="M233" s="1"/>
    </row>
    <row r="234" spans="1:13" ht="28.5" hidden="1" customHeight="1">
      <c r="A234" s="190">
        <v>3</v>
      </c>
      <c r="B234" s="187">
        <v>1</v>
      </c>
      <c r="C234" s="187">
        <v>5</v>
      </c>
      <c r="D234" s="187">
        <v>1</v>
      </c>
      <c r="E234" s="187">
        <v>1</v>
      </c>
      <c r="F234" s="189">
        <v>3</v>
      </c>
      <c r="G234" s="241" t="s">
        <v>142</v>
      </c>
      <c r="H234" s="174">
        <v>205</v>
      </c>
      <c r="I234" s="194">
        <v>0</v>
      </c>
      <c r="J234" s="194">
        <v>0</v>
      </c>
      <c r="K234" s="194">
        <v>0</v>
      </c>
      <c r="L234" s="194">
        <v>0</v>
      </c>
      <c r="M234" s="1"/>
    </row>
    <row r="235" spans="1:13" ht="41.25" hidden="1" customHeight="1">
      <c r="A235" s="170">
        <v>3</v>
      </c>
      <c r="B235" s="171">
        <v>2</v>
      </c>
      <c r="C235" s="171"/>
      <c r="D235" s="171"/>
      <c r="E235" s="171"/>
      <c r="F235" s="173"/>
      <c r="G235" s="172" t="s">
        <v>394</v>
      </c>
      <c r="H235" s="174">
        <v>206</v>
      </c>
      <c r="I235" s="175">
        <f>SUM(I236+I268)</f>
        <v>0</v>
      </c>
      <c r="J235" s="217">
        <f>SUM(J236+J268)</f>
        <v>0</v>
      </c>
      <c r="K235" s="176">
        <f>SUM(K236+K268)</f>
        <v>0</v>
      </c>
      <c r="L235" s="176">
        <f>SUM(L236+L268)</f>
        <v>0</v>
      </c>
      <c r="M235" s="1"/>
    </row>
    <row r="236" spans="1:13" ht="26.25" hidden="1" customHeight="1">
      <c r="A236" s="200">
        <v>3</v>
      </c>
      <c r="B236" s="208">
        <v>2</v>
      </c>
      <c r="C236" s="209">
        <v>1</v>
      </c>
      <c r="D236" s="209"/>
      <c r="E236" s="209"/>
      <c r="F236" s="210"/>
      <c r="G236" s="211" t="s">
        <v>347</v>
      </c>
      <c r="H236" s="174">
        <v>207</v>
      </c>
      <c r="I236" s="204">
        <f>SUM(I237+I246+I250+I254+I258+I261+I264)</f>
        <v>0</v>
      </c>
      <c r="J236" s="231">
        <f>SUM(J237+J246+J250+J254+J258+J261+J264)</f>
        <v>0</v>
      </c>
      <c r="K236" s="205">
        <f>SUM(K237+K246+K250+K254+K258+K261+K264)</f>
        <v>0</v>
      </c>
      <c r="L236" s="205">
        <f>SUM(L237+L246+L250+L254+L258+L261+L264)</f>
        <v>0</v>
      </c>
      <c r="M236" s="1"/>
    </row>
    <row r="237" spans="1:13" ht="30" hidden="1" customHeight="1">
      <c r="A237" s="186">
        <v>3</v>
      </c>
      <c r="B237" s="187">
        <v>2</v>
      </c>
      <c r="C237" s="187">
        <v>1</v>
      </c>
      <c r="D237" s="187">
        <v>1</v>
      </c>
      <c r="E237" s="187"/>
      <c r="F237" s="189"/>
      <c r="G237" s="188" t="s">
        <v>143</v>
      </c>
      <c r="H237" s="174">
        <v>208</v>
      </c>
      <c r="I237" s="204">
        <f>I238</f>
        <v>0</v>
      </c>
      <c r="J237" s="204">
        <f>J238</f>
        <v>0</v>
      </c>
      <c r="K237" s="204">
        <f>K238</f>
        <v>0</v>
      </c>
      <c r="L237" s="204">
        <f>L238</f>
        <v>0</v>
      </c>
      <c r="M237" s="1"/>
    </row>
    <row r="238" spans="1:13" ht="27" hidden="1" customHeight="1">
      <c r="A238" s="186">
        <v>3</v>
      </c>
      <c r="B238" s="186">
        <v>2</v>
      </c>
      <c r="C238" s="187">
        <v>1</v>
      </c>
      <c r="D238" s="187">
        <v>1</v>
      </c>
      <c r="E238" s="187">
        <v>1</v>
      </c>
      <c r="F238" s="189"/>
      <c r="G238" s="188" t="s">
        <v>144</v>
      </c>
      <c r="H238" s="174">
        <v>209</v>
      </c>
      <c r="I238" s="175">
        <f>SUM(I239:I239)</f>
        <v>0</v>
      </c>
      <c r="J238" s="217">
        <f>SUM(J239:J239)</f>
        <v>0</v>
      </c>
      <c r="K238" s="176">
        <f>SUM(K239:K239)</f>
        <v>0</v>
      </c>
      <c r="L238" s="176">
        <f>SUM(L239:L239)</f>
        <v>0</v>
      </c>
      <c r="M238" s="1"/>
    </row>
    <row r="239" spans="1:13" ht="25.5" hidden="1" customHeight="1">
      <c r="A239" s="200">
        <v>3</v>
      </c>
      <c r="B239" s="200">
        <v>2</v>
      </c>
      <c r="C239" s="209">
        <v>1</v>
      </c>
      <c r="D239" s="209">
        <v>1</v>
      </c>
      <c r="E239" s="209">
        <v>1</v>
      </c>
      <c r="F239" s="210">
        <v>1</v>
      </c>
      <c r="G239" s="211" t="s">
        <v>144</v>
      </c>
      <c r="H239" s="174">
        <v>210</v>
      </c>
      <c r="I239" s="194">
        <v>0</v>
      </c>
      <c r="J239" s="194">
        <v>0</v>
      </c>
      <c r="K239" s="194">
        <v>0</v>
      </c>
      <c r="L239" s="194">
        <v>0</v>
      </c>
      <c r="M239" s="1"/>
    </row>
    <row r="240" spans="1:13" ht="25.5" hidden="1" customHeight="1">
      <c r="A240" s="200">
        <v>3</v>
      </c>
      <c r="B240" s="209">
        <v>2</v>
      </c>
      <c r="C240" s="209">
        <v>1</v>
      </c>
      <c r="D240" s="209">
        <v>1</v>
      </c>
      <c r="E240" s="209">
        <v>2</v>
      </c>
      <c r="F240" s="210"/>
      <c r="G240" s="211" t="s">
        <v>145</v>
      </c>
      <c r="H240" s="174">
        <v>211</v>
      </c>
      <c r="I240" s="175">
        <f>SUM(I241:I242)</f>
        <v>0</v>
      </c>
      <c r="J240" s="175">
        <f>SUM(J241:J242)</f>
        <v>0</v>
      </c>
      <c r="K240" s="175">
        <f>SUM(K241:K242)</f>
        <v>0</v>
      </c>
      <c r="L240" s="175">
        <f>SUM(L241:L242)</f>
        <v>0</v>
      </c>
      <c r="M240" s="1"/>
    </row>
    <row r="241" spans="1:13" ht="24.75" hidden="1" customHeight="1">
      <c r="A241" s="200">
        <v>3</v>
      </c>
      <c r="B241" s="209">
        <v>2</v>
      </c>
      <c r="C241" s="209">
        <v>1</v>
      </c>
      <c r="D241" s="209">
        <v>1</v>
      </c>
      <c r="E241" s="209">
        <v>2</v>
      </c>
      <c r="F241" s="210">
        <v>1</v>
      </c>
      <c r="G241" s="211" t="s">
        <v>146</v>
      </c>
      <c r="H241" s="174">
        <v>212</v>
      </c>
      <c r="I241" s="194">
        <v>0</v>
      </c>
      <c r="J241" s="194">
        <v>0</v>
      </c>
      <c r="K241" s="194">
        <v>0</v>
      </c>
      <c r="L241" s="194">
        <v>0</v>
      </c>
      <c r="M241" s="1"/>
    </row>
    <row r="242" spans="1:13" ht="25.5" hidden="1" customHeight="1">
      <c r="A242" s="200">
        <v>3</v>
      </c>
      <c r="B242" s="209">
        <v>2</v>
      </c>
      <c r="C242" s="209">
        <v>1</v>
      </c>
      <c r="D242" s="209">
        <v>1</v>
      </c>
      <c r="E242" s="209">
        <v>2</v>
      </c>
      <c r="F242" s="210">
        <v>2</v>
      </c>
      <c r="G242" s="211" t="s">
        <v>147</v>
      </c>
      <c r="H242" s="174">
        <v>213</v>
      </c>
      <c r="I242" s="194">
        <v>0</v>
      </c>
      <c r="J242" s="194">
        <v>0</v>
      </c>
      <c r="K242" s="194">
        <v>0</v>
      </c>
      <c r="L242" s="194">
        <v>0</v>
      </c>
      <c r="M242" s="1"/>
    </row>
    <row r="243" spans="1:13" ht="25.5" hidden="1" customHeight="1">
      <c r="A243" s="200">
        <v>3</v>
      </c>
      <c r="B243" s="209">
        <v>2</v>
      </c>
      <c r="C243" s="209">
        <v>1</v>
      </c>
      <c r="D243" s="209">
        <v>1</v>
      </c>
      <c r="E243" s="209">
        <v>3</v>
      </c>
      <c r="F243" s="247"/>
      <c r="G243" s="211" t="s">
        <v>148</v>
      </c>
      <c r="H243" s="174">
        <v>214</v>
      </c>
      <c r="I243" s="175">
        <f>SUM(I244:I245)</f>
        <v>0</v>
      </c>
      <c r="J243" s="175">
        <f>SUM(J244:J245)</f>
        <v>0</v>
      </c>
      <c r="K243" s="175">
        <f>SUM(K244:K245)</f>
        <v>0</v>
      </c>
      <c r="L243" s="175">
        <f>SUM(L244:L245)</f>
        <v>0</v>
      </c>
      <c r="M243" s="1"/>
    </row>
    <row r="244" spans="1:13" ht="29.25" hidden="1" customHeight="1">
      <c r="A244" s="200">
        <v>3</v>
      </c>
      <c r="B244" s="209">
        <v>2</v>
      </c>
      <c r="C244" s="209">
        <v>1</v>
      </c>
      <c r="D244" s="209">
        <v>1</v>
      </c>
      <c r="E244" s="209">
        <v>3</v>
      </c>
      <c r="F244" s="210">
        <v>1</v>
      </c>
      <c r="G244" s="211" t="s">
        <v>149</v>
      </c>
      <c r="H244" s="174">
        <v>215</v>
      </c>
      <c r="I244" s="194">
        <v>0</v>
      </c>
      <c r="J244" s="194">
        <v>0</v>
      </c>
      <c r="K244" s="194">
        <v>0</v>
      </c>
      <c r="L244" s="194">
        <v>0</v>
      </c>
      <c r="M244" s="1"/>
    </row>
    <row r="245" spans="1:13" ht="25.5" hidden="1" customHeight="1">
      <c r="A245" s="200">
        <v>3</v>
      </c>
      <c r="B245" s="209">
        <v>2</v>
      </c>
      <c r="C245" s="209">
        <v>1</v>
      </c>
      <c r="D245" s="209">
        <v>1</v>
      </c>
      <c r="E245" s="209">
        <v>3</v>
      </c>
      <c r="F245" s="210">
        <v>2</v>
      </c>
      <c r="G245" s="211" t="s">
        <v>150</v>
      </c>
      <c r="H245" s="174">
        <v>216</v>
      </c>
      <c r="I245" s="194">
        <v>0</v>
      </c>
      <c r="J245" s="194">
        <v>0</v>
      </c>
      <c r="K245" s="194">
        <v>0</v>
      </c>
      <c r="L245" s="194">
        <v>0</v>
      </c>
      <c r="M245" s="1"/>
    </row>
    <row r="246" spans="1:13" ht="27" hidden="1" customHeight="1">
      <c r="A246" s="186">
        <v>3</v>
      </c>
      <c r="B246" s="187">
        <v>2</v>
      </c>
      <c r="C246" s="187">
        <v>1</v>
      </c>
      <c r="D246" s="187">
        <v>2</v>
      </c>
      <c r="E246" s="187"/>
      <c r="F246" s="189"/>
      <c r="G246" s="188" t="s">
        <v>351</v>
      </c>
      <c r="H246" s="174">
        <v>217</v>
      </c>
      <c r="I246" s="175">
        <f>I247</f>
        <v>0</v>
      </c>
      <c r="J246" s="175">
        <f>J247</f>
        <v>0</v>
      </c>
      <c r="K246" s="175">
        <f>K247</f>
        <v>0</v>
      </c>
      <c r="L246" s="175">
        <f>L247</f>
        <v>0</v>
      </c>
      <c r="M246" s="1"/>
    </row>
    <row r="247" spans="1:13" ht="27.75" hidden="1" customHeight="1">
      <c r="A247" s="186">
        <v>3</v>
      </c>
      <c r="B247" s="187">
        <v>2</v>
      </c>
      <c r="C247" s="187">
        <v>1</v>
      </c>
      <c r="D247" s="187">
        <v>2</v>
      </c>
      <c r="E247" s="187">
        <v>1</v>
      </c>
      <c r="F247" s="189"/>
      <c r="G247" s="188" t="s">
        <v>351</v>
      </c>
      <c r="H247" s="174">
        <v>218</v>
      </c>
      <c r="I247" s="175">
        <f>SUM(I248:I249)</f>
        <v>0</v>
      </c>
      <c r="J247" s="217">
        <f>SUM(J248:J249)</f>
        <v>0</v>
      </c>
      <c r="K247" s="176">
        <f>SUM(K248:K249)</f>
        <v>0</v>
      </c>
      <c r="L247" s="176">
        <f>SUM(L248:L249)</f>
        <v>0</v>
      </c>
      <c r="M247" s="1"/>
    </row>
    <row r="248" spans="1:13" ht="27" hidden="1" customHeight="1">
      <c r="A248" s="200">
        <v>3</v>
      </c>
      <c r="B248" s="208">
        <v>2</v>
      </c>
      <c r="C248" s="209">
        <v>1</v>
      </c>
      <c r="D248" s="209">
        <v>2</v>
      </c>
      <c r="E248" s="209">
        <v>1</v>
      </c>
      <c r="F248" s="210">
        <v>1</v>
      </c>
      <c r="G248" s="211" t="s">
        <v>151</v>
      </c>
      <c r="H248" s="174">
        <v>219</v>
      </c>
      <c r="I248" s="194">
        <v>0</v>
      </c>
      <c r="J248" s="194">
        <v>0</v>
      </c>
      <c r="K248" s="194">
        <v>0</v>
      </c>
      <c r="L248" s="194">
        <v>0</v>
      </c>
      <c r="M248" s="1"/>
    </row>
    <row r="249" spans="1:13" ht="25.5" hidden="1" customHeight="1">
      <c r="A249" s="186">
        <v>3</v>
      </c>
      <c r="B249" s="187">
        <v>2</v>
      </c>
      <c r="C249" s="187">
        <v>1</v>
      </c>
      <c r="D249" s="187">
        <v>2</v>
      </c>
      <c r="E249" s="187">
        <v>1</v>
      </c>
      <c r="F249" s="189">
        <v>2</v>
      </c>
      <c r="G249" s="188" t="s">
        <v>152</v>
      </c>
      <c r="H249" s="174">
        <v>220</v>
      </c>
      <c r="I249" s="194">
        <v>0</v>
      </c>
      <c r="J249" s="194">
        <v>0</v>
      </c>
      <c r="K249" s="194">
        <v>0</v>
      </c>
      <c r="L249" s="194">
        <v>0</v>
      </c>
      <c r="M249" s="1"/>
    </row>
    <row r="250" spans="1:13" ht="26.25" hidden="1" customHeight="1">
      <c r="A250" s="181">
        <v>3</v>
      </c>
      <c r="B250" s="179">
        <v>2</v>
      </c>
      <c r="C250" s="179">
        <v>1</v>
      </c>
      <c r="D250" s="179">
        <v>3</v>
      </c>
      <c r="E250" s="179"/>
      <c r="F250" s="182"/>
      <c r="G250" s="180" t="s">
        <v>153</v>
      </c>
      <c r="H250" s="174">
        <v>221</v>
      </c>
      <c r="I250" s="197">
        <f>I251</f>
        <v>0</v>
      </c>
      <c r="J250" s="219">
        <f>J251</f>
        <v>0</v>
      </c>
      <c r="K250" s="198">
        <f>K251</f>
        <v>0</v>
      </c>
      <c r="L250" s="198">
        <f>L251</f>
        <v>0</v>
      </c>
      <c r="M250" s="1"/>
    </row>
    <row r="251" spans="1:13" ht="29.25" hidden="1" customHeight="1">
      <c r="A251" s="186">
        <v>3</v>
      </c>
      <c r="B251" s="187">
        <v>2</v>
      </c>
      <c r="C251" s="187">
        <v>1</v>
      </c>
      <c r="D251" s="187">
        <v>3</v>
      </c>
      <c r="E251" s="187">
        <v>1</v>
      </c>
      <c r="F251" s="189"/>
      <c r="G251" s="180" t="s">
        <v>153</v>
      </c>
      <c r="H251" s="174">
        <v>222</v>
      </c>
      <c r="I251" s="175">
        <f>I252+I253</f>
        <v>0</v>
      </c>
      <c r="J251" s="175">
        <f>J252+J253</f>
        <v>0</v>
      </c>
      <c r="K251" s="175">
        <f>K252+K253</f>
        <v>0</v>
      </c>
      <c r="L251" s="175">
        <f>L252+L253</f>
        <v>0</v>
      </c>
      <c r="M251" s="1"/>
    </row>
    <row r="252" spans="1:13" ht="30" hidden="1" customHeight="1">
      <c r="A252" s="186">
        <v>3</v>
      </c>
      <c r="B252" s="187">
        <v>2</v>
      </c>
      <c r="C252" s="187">
        <v>1</v>
      </c>
      <c r="D252" s="187">
        <v>3</v>
      </c>
      <c r="E252" s="187">
        <v>1</v>
      </c>
      <c r="F252" s="189">
        <v>1</v>
      </c>
      <c r="G252" s="188" t="s">
        <v>154</v>
      </c>
      <c r="H252" s="174">
        <v>223</v>
      </c>
      <c r="I252" s="194">
        <v>0</v>
      </c>
      <c r="J252" s="194">
        <v>0</v>
      </c>
      <c r="K252" s="194">
        <v>0</v>
      </c>
      <c r="L252" s="194">
        <v>0</v>
      </c>
      <c r="M252" s="1"/>
    </row>
    <row r="253" spans="1:13" ht="27.75" hidden="1" customHeight="1">
      <c r="A253" s="186">
        <v>3</v>
      </c>
      <c r="B253" s="187">
        <v>2</v>
      </c>
      <c r="C253" s="187">
        <v>1</v>
      </c>
      <c r="D253" s="187">
        <v>3</v>
      </c>
      <c r="E253" s="187">
        <v>1</v>
      </c>
      <c r="F253" s="189">
        <v>2</v>
      </c>
      <c r="G253" s="188" t="s">
        <v>155</v>
      </c>
      <c r="H253" s="174">
        <v>224</v>
      </c>
      <c r="I253" s="239">
        <v>0</v>
      </c>
      <c r="J253" s="236">
        <v>0</v>
      </c>
      <c r="K253" s="239">
        <v>0</v>
      </c>
      <c r="L253" s="239">
        <v>0</v>
      </c>
      <c r="M253" s="1"/>
    </row>
    <row r="254" spans="1:13" ht="26.25" hidden="1" customHeight="1">
      <c r="A254" s="186">
        <v>3</v>
      </c>
      <c r="B254" s="187">
        <v>2</v>
      </c>
      <c r="C254" s="187">
        <v>1</v>
      </c>
      <c r="D254" s="187">
        <v>4</v>
      </c>
      <c r="E254" s="187"/>
      <c r="F254" s="189"/>
      <c r="G254" s="188" t="s">
        <v>156</v>
      </c>
      <c r="H254" s="174">
        <v>225</v>
      </c>
      <c r="I254" s="175">
        <f>I255</f>
        <v>0</v>
      </c>
      <c r="J254" s="176">
        <f>J255</f>
        <v>0</v>
      </c>
      <c r="K254" s="175">
        <f>K255</f>
        <v>0</v>
      </c>
      <c r="L254" s="176">
        <f>L255</f>
        <v>0</v>
      </c>
      <c r="M254" s="1"/>
    </row>
    <row r="255" spans="1:13" ht="27.75" hidden="1" customHeight="1">
      <c r="A255" s="181">
        <v>3</v>
      </c>
      <c r="B255" s="179">
        <v>2</v>
      </c>
      <c r="C255" s="179">
        <v>1</v>
      </c>
      <c r="D255" s="179">
        <v>4</v>
      </c>
      <c r="E255" s="179">
        <v>1</v>
      </c>
      <c r="F255" s="182"/>
      <c r="G255" s="180" t="s">
        <v>156</v>
      </c>
      <c r="H255" s="174">
        <v>226</v>
      </c>
      <c r="I255" s="197">
        <f>SUM(I256:I257)</f>
        <v>0</v>
      </c>
      <c r="J255" s="219">
        <f>SUM(J256:J257)</f>
        <v>0</v>
      </c>
      <c r="K255" s="198">
        <f>SUM(K256:K257)</f>
        <v>0</v>
      </c>
      <c r="L255" s="198">
        <f>SUM(L256:L257)</f>
        <v>0</v>
      </c>
      <c r="M255" s="1"/>
    </row>
    <row r="256" spans="1:13" ht="25.5" hidden="1" customHeight="1">
      <c r="A256" s="186">
        <v>3</v>
      </c>
      <c r="B256" s="187">
        <v>2</v>
      </c>
      <c r="C256" s="187">
        <v>1</v>
      </c>
      <c r="D256" s="187">
        <v>4</v>
      </c>
      <c r="E256" s="187">
        <v>1</v>
      </c>
      <c r="F256" s="189">
        <v>1</v>
      </c>
      <c r="G256" s="188" t="s">
        <v>157</v>
      </c>
      <c r="H256" s="174">
        <v>227</v>
      </c>
      <c r="I256" s="194">
        <v>0</v>
      </c>
      <c r="J256" s="194">
        <v>0</v>
      </c>
      <c r="K256" s="194">
        <v>0</v>
      </c>
      <c r="L256" s="194">
        <v>0</v>
      </c>
      <c r="M256" s="1"/>
    </row>
    <row r="257" spans="1:13" ht="27.75" hidden="1" customHeight="1">
      <c r="A257" s="186">
        <v>3</v>
      </c>
      <c r="B257" s="187">
        <v>2</v>
      </c>
      <c r="C257" s="187">
        <v>1</v>
      </c>
      <c r="D257" s="187">
        <v>4</v>
      </c>
      <c r="E257" s="187">
        <v>1</v>
      </c>
      <c r="F257" s="189">
        <v>2</v>
      </c>
      <c r="G257" s="188" t="s">
        <v>158</v>
      </c>
      <c r="H257" s="174">
        <v>228</v>
      </c>
      <c r="I257" s="194">
        <v>0</v>
      </c>
      <c r="J257" s="194">
        <v>0</v>
      </c>
      <c r="K257" s="194">
        <v>0</v>
      </c>
      <c r="L257" s="194">
        <v>0</v>
      </c>
      <c r="M257" s="1"/>
    </row>
    <row r="258" spans="1:13" hidden="1">
      <c r="A258" s="186">
        <v>3</v>
      </c>
      <c r="B258" s="187">
        <v>2</v>
      </c>
      <c r="C258" s="187">
        <v>1</v>
      </c>
      <c r="D258" s="187">
        <v>5</v>
      </c>
      <c r="E258" s="187"/>
      <c r="F258" s="189"/>
      <c r="G258" s="188" t="s">
        <v>159</v>
      </c>
      <c r="H258" s="174">
        <v>229</v>
      </c>
      <c r="I258" s="175">
        <f t="shared" ref="I258:L259" si="25">I259</f>
        <v>0</v>
      </c>
      <c r="J258" s="217">
        <f t="shared" si="25"/>
        <v>0</v>
      </c>
      <c r="K258" s="176">
        <f t="shared" si="25"/>
        <v>0</v>
      </c>
      <c r="L258" s="176">
        <f t="shared" si="25"/>
        <v>0</v>
      </c>
    </row>
    <row r="259" spans="1:13" ht="29.25" hidden="1" customHeight="1">
      <c r="A259" s="186">
        <v>3</v>
      </c>
      <c r="B259" s="187">
        <v>2</v>
      </c>
      <c r="C259" s="187">
        <v>1</v>
      </c>
      <c r="D259" s="187">
        <v>5</v>
      </c>
      <c r="E259" s="187">
        <v>1</v>
      </c>
      <c r="F259" s="189"/>
      <c r="G259" s="188" t="s">
        <v>159</v>
      </c>
      <c r="H259" s="174">
        <v>230</v>
      </c>
      <c r="I259" s="176">
        <f t="shared" si="25"/>
        <v>0</v>
      </c>
      <c r="J259" s="217">
        <f t="shared" si="25"/>
        <v>0</v>
      </c>
      <c r="K259" s="176">
        <f t="shared" si="25"/>
        <v>0</v>
      </c>
      <c r="L259" s="176">
        <f t="shared" si="25"/>
        <v>0</v>
      </c>
      <c r="M259" s="1"/>
    </row>
    <row r="260" spans="1:13" hidden="1">
      <c r="A260" s="208">
        <v>3</v>
      </c>
      <c r="B260" s="209">
        <v>2</v>
      </c>
      <c r="C260" s="209">
        <v>1</v>
      </c>
      <c r="D260" s="209">
        <v>5</v>
      </c>
      <c r="E260" s="209">
        <v>1</v>
      </c>
      <c r="F260" s="210">
        <v>1</v>
      </c>
      <c r="G260" s="188" t="s">
        <v>159</v>
      </c>
      <c r="H260" s="174">
        <v>231</v>
      </c>
      <c r="I260" s="239">
        <v>0</v>
      </c>
      <c r="J260" s="239">
        <v>0</v>
      </c>
      <c r="K260" s="239">
        <v>0</v>
      </c>
      <c r="L260" s="239">
        <v>0</v>
      </c>
    </row>
    <row r="261" spans="1:13" hidden="1">
      <c r="A261" s="186">
        <v>3</v>
      </c>
      <c r="B261" s="187">
        <v>2</v>
      </c>
      <c r="C261" s="187">
        <v>1</v>
      </c>
      <c r="D261" s="187">
        <v>6</v>
      </c>
      <c r="E261" s="187"/>
      <c r="F261" s="189"/>
      <c r="G261" s="188" t="s">
        <v>160</v>
      </c>
      <c r="H261" s="174">
        <v>232</v>
      </c>
      <c r="I261" s="175">
        <f t="shared" ref="I261:L262" si="26">I262</f>
        <v>0</v>
      </c>
      <c r="J261" s="217">
        <f t="shared" si="26"/>
        <v>0</v>
      </c>
      <c r="K261" s="176">
        <f t="shared" si="26"/>
        <v>0</v>
      </c>
      <c r="L261" s="176">
        <f t="shared" si="26"/>
        <v>0</v>
      </c>
    </row>
    <row r="262" spans="1:13" hidden="1">
      <c r="A262" s="186">
        <v>3</v>
      </c>
      <c r="B262" s="186">
        <v>2</v>
      </c>
      <c r="C262" s="187">
        <v>1</v>
      </c>
      <c r="D262" s="187">
        <v>6</v>
      </c>
      <c r="E262" s="187">
        <v>1</v>
      </c>
      <c r="F262" s="189"/>
      <c r="G262" s="188" t="s">
        <v>160</v>
      </c>
      <c r="H262" s="174">
        <v>233</v>
      </c>
      <c r="I262" s="175">
        <f t="shared" si="26"/>
        <v>0</v>
      </c>
      <c r="J262" s="217">
        <f t="shared" si="26"/>
        <v>0</v>
      </c>
      <c r="K262" s="176">
        <f t="shared" si="26"/>
        <v>0</v>
      </c>
      <c r="L262" s="176">
        <f t="shared" si="26"/>
        <v>0</v>
      </c>
    </row>
    <row r="263" spans="1:13" ht="24" hidden="1" customHeight="1">
      <c r="A263" s="181">
        <v>3</v>
      </c>
      <c r="B263" s="181">
        <v>2</v>
      </c>
      <c r="C263" s="187">
        <v>1</v>
      </c>
      <c r="D263" s="187">
        <v>6</v>
      </c>
      <c r="E263" s="187">
        <v>1</v>
      </c>
      <c r="F263" s="189">
        <v>1</v>
      </c>
      <c r="G263" s="188" t="s">
        <v>160</v>
      </c>
      <c r="H263" s="174">
        <v>234</v>
      </c>
      <c r="I263" s="239">
        <v>0</v>
      </c>
      <c r="J263" s="239">
        <v>0</v>
      </c>
      <c r="K263" s="239">
        <v>0</v>
      </c>
      <c r="L263" s="239">
        <v>0</v>
      </c>
      <c r="M263" s="1"/>
    </row>
    <row r="264" spans="1:13" ht="27.75" hidden="1" customHeight="1">
      <c r="A264" s="186">
        <v>3</v>
      </c>
      <c r="B264" s="186">
        <v>2</v>
      </c>
      <c r="C264" s="187">
        <v>1</v>
      </c>
      <c r="D264" s="187">
        <v>7</v>
      </c>
      <c r="E264" s="187"/>
      <c r="F264" s="189"/>
      <c r="G264" s="188" t="s">
        <v>161</v>
      </c>
      <c r="H264" s="174">
        <v>235</v>
      </c>
      <c r="I264" s="175">
        <f>I265</f>
        <v>0</v>
      </c>
      <c r="J264" s="217">
        <f>J265</f>
        <v>0</v>
      </c>
      <c r="K264" s="176">
        <f>K265</f>
        <v>0</v>
      </c>
      <c r="L264" s="176">
        <f>L265</f>
        <v>0</v>
      </c>
      <c r="M264" s="1"/>
    </row>
    <row r="265" spans="1:13" hidden="1">
      <c r="A265" s="186">
        <v>3</v>
      </c>
      <c r="B265" s="187">
        <v>2</v>
      </c>
      <c r="C265" s="187">
        <v>1</v>
      </c>
      <c r="D265" s="187">
        <v>7</v>
      </c>
      <c r="E265" s="187">
        <v>1</v>
      </c>
      <c r="F265" s="189"/>
      <c r="G265" s="188" t="s">
        <v>161</v>
      </c>
      <c r="H265" s="174">
        <v>236</v>
      </c>
      <c r="I265" s="175">
        <f>I266+I267</f>
        <v>0</v>
      </c>
      <c r="J265" s="175">
        <f>J266+J267</f>
        <v>0</v>
      </c>
      <c r="K265" s="175">
        <f>K266+K267</f>
        <v>0</v>
      </c>
      <c r="L265" s="175">
        <f>L266+L267</f>
        <v>0</v>
      </c>
    </row>
    <row r="266" spans="1:13" ht="27" hidden="1" customHeight="1">
      <c r="A266" s="186">
        <v>3</v>
      </c>
      <c r="B266" s="187">
        <v>2</v>
      </c>
      <c r="C266" s="187">
        <v>1</v>
      </c>
      <c r="D266" s="187">
        <v>7</v>
      </c>
      <c r="E266" s="187">
        <v>1</v>
      </c>
      <c r="F266" s="189">
        <v>1</v>
      </c>
      <c r="G266" s="188" t="s">
        <v>162</v>
      </c>
      <c r="H266" s="174">
        <v>237</v>
      </c>
      <c r="I266" s="193">
        <v>0</v>
      </c>
      <c r="J266" s="194">
        <v>0</v>
      </c>
      <c r="K266" s="194">
        <v>0</v>
      </c>
      <c r="L266" s="194">
        <v>0</v>
      </c>
      <c r="M266" s="1"/>
    </row>
    <row r="267" spans="1:13" ht="24.75" hidden="1" customHeight="1">
      <c r="A267" s="186">
        <v>3</v>
      </c>
      <c r="B267" s="187">
        <v>2</v>
      </c>
      <c r="C267" s="187">
        <v>1</v>
      </c>
      <c r="D267" s="187">
        <v>7</v>
      </c>
      <c r="E267" s="187">
        <v>1</v>
      </c>
      <c r="F267" s="189">
        <v>2</v>
      </c>
      <c r="G267" s="188" t="s">
        <v>163</v>
      </c>
      <c r="H267" s="174">
        <v>238</v>
      </c>
      <c r="I267" s="194">
        <v>0</v>
      </c>
      <c r="J267" s="194">
        <v>0</v>
      </c>
      <c r="K267" s="194">
        <v>0</v>
      </c>
      <c r="L267" s="194">
        <v>0</v>
      </c>
      <c r="M267" s="1"/>
    </row>
    <row r="268" spans="1:13" ht="38.25" hidden="1" customHeight="1">
      <c r="A268" s="186">
        <v>3</v>
      </c>
      <c r="B268" s="187">
        <v>2</v>
      </c>
      <c r="C268" s="187">
        <v>2</v>
      </c>
      <c r="D268" s="248"/>
      <c r="E268" s="248"/>
      <c r="F268" s="249"/>
      <c r="G268" s="188" t="s">
        <v>348</v>
      </c>
      <c r="H268" s="174">
        <v>239</v>
      </c>
      <c r="I268" s="175">
        <f>SUM(I269+I278+I282+I286+I290+I293+I296)</f>
        <v>0</v>
      </c>
      <c r="J268" s="217">
        <f>SUM(J269+J278+J282+J286+J290+J293+J296)</f>
        <v>0</v>
      </c>
      <c r="K268" s="176">
        <f>SUM(K269+K278+K282+K286+K290+K293+K296)</f>
        <v>0</v>
      </c>
      <c r="L268" s="176">
        <f>SUM(L269+L278+L282+L286+L290+L293+L296)</f>
        <v>0</v>
      </c>
      <c r="M268" s="1"/>
    </row>
    <row r="269" spans="1:13" hidden="1">
      <c r="A269" s="186">
        <v>3</v>
      </c>
      <c r="B269" s="187">
        <v>2</v>
      </c>
      <c r="C269" s="187">
        <v>2</v>
      </c>
      <c r="D269" s="187">
        <v>1</v>
      </c>
      <c r="E269" s="187"/>
      <c r="F269" s="189"/>
      <c r="G269" s="188" t="s">
        <v>164</v>
      </c>
      <c r="H269" s="174">
        <v>240</v>
      </c>
      <c r="I269" s="175">
        <f>I270</f>
        <v>0</v>
      </c>
      <c r="J269" s="175">
        <f>J270</f>
        <v>0</v>
      </c>
      <c r="K269" s="175">
        <f>K270</f>
        <v>0</v>
      </c>
      <c r="L269" s="175">
        <f>L270</f>
        <v>0</v>
      </c>
    </row>
    <row r="270" spans="1:13" hidden="1">
      <c r="A270" s="190">
        <v>3</v>
      </c>
      <c r="B270" s="186">
        <v>2</v>
      </c>
      <c r="C270" s="187">
        <v>2</v>
      </c>
      <c r="D270" s="187">
        <v>1</v>
      </c>
      <c r="E270" s="187">
        <v>1</v>
      </c>
      <c r="F270" s="189"/>
      <c r="G270" s="188" t="s">
        <v>144</v>
      </c>
      <c r="H270" s="174">
        <v>241</v>
      </c>
      <c r="I270" s="175">
        <f>SUM(I271)</f>
        <v>0</v>
      </c>
      <c r="J270" s="175">
        <f>SUM(J271)</f>
        <v>0</v>
      </c>
      <c r="K270" s="175">
        <f>SUM(K271)</f>
        <v>0</v>
      </c>
      <c r="L270" s="175">
        <f>SUM(L271)</f>
        <v>0</v>
      </c>
    </row>
    <row r="271" spans="1:13" hidden="1">
      <c r="A271" s="190">
        <v>3</v>
      </c>
      <c r="B271" s="186">
        <v>2</v>
      </c>
      <c r="C271" s="187">
        <v>2</v>
      </c>
      <c r="D271" s="187">
        <v>1</v>
      </c>
      <c r="E271" s="187">
        <v>1</v>
      </c>
      <c r="F271" s="189">
        <v>1</v>
      </c>
      <c r="G271" s="188" t="s">
        <v>144</v>
      </c>
      <c r="H271" s="174">
        <v>242</v>
      </c>
      <c r="I271" s="194">
        <v>0</v>
      </c>
      <c r="J271" s="194">
        <v>0</v>
      </c>
      <c r="K271" s="194">
        <v>0</v>
      </c>
      <c r="L271" s="194">
        <v>0</v>
      </c>
    </row>
    <row r="272" spans="1:13" ht="24" hidden="1" customHeight="1">
      <c r="A272" s="190">
        <v>3</v>
      </c>
      <c r="B272" s="186">
        <v>2</v>
      </c>
      <c r="C272" s="187">
        <v>2</v>
      </c>
      <c r="D272" s="187">
        <v>1</v>
      </c>
      <c r="E272" s="187">
        <v>2</v>
      </c>
      <c r="F272" s="189"/>
      <c r="G272" s="188" t="s">
        <v>165</v>
      </c>
      <c r="H272" s="174">
        <v>243</v>
      </c>
      <c r="I272" s="175">
        <f>SUM(I273:I274)</f>
        <v>0</v>
      </c>
      <c r="J272" s="175">
        <f>SUM(J273:J274)</f>
        <v>0</v>
      </c>
      <c r="K272" s="175">
        <f>SUM(K273:K274)</f>
        <v>0</v>
      </c>
      <c r="L272" s="175">
        <f>SUM(L273:L274)</f>
        <v>0</v>
      </c>
      <c r="M272" s="1"/>
    </row>
    <row r="273" spans="1:13" ht="24" hidden="1" customHeight="1">
      <c r="A273" s="190">
        <v>3</v>
      </c>
      <c r="B273" s="186">
        <v>2</v>
      </c>
      <c r="C273" s="187">
        <v>2</v>
      </c>
      <c r="D273" s="187">
        <v>1</v>
      </c>
      <c r="E273" s="187">
        <v>2</v>
      </c>
      <c r="F273" s="189">
        <v>1</v>
      </c>
      <c r="G273" s="188" t="s">
        <v>146</v>
      </c>
      <c r="H273" s="174">
        <v>244</v>
      </c>
      <c r="I273" s="194">
        <v>0</v>
      </c>
      <c r="J273" s="193">
        <v>0</v>
      </c>
      <c r="K273" s="194">
        <v>0</v>
      </c>
      <c r="L273" s="194">
        <v>0</v>
      </c>
      <c r="M273" s="1"/>
    </row>
    <row r="274" spans="1:13" ht="32.25" hidden="1" customHeight="1">
      <c r="A274" s="190">
        <v>3</v>
      </c>
      <c r="B274" s="186">
        <v>2</v>
      </c>
      <c r="C274" s="187">
        <v>2</v>
      </c>
      <c r="D274" s="187">
        <v>1</v>
      </c>
      <c r="E274" s="187">
        <v>2</v>
      </c>
      <c r="F274" s="189">
        <v>2</v>
      </c>
      <c r="G274" s="188" t="s">
        <v>147</v>
      </c>
      <c r="H274" s="174">
        <v>245</v>
      </c>
      <c r="I274" s="194">
        <v>0</v>
      </c>
      <c r="J274" s="193">
        <v>0</v>
      </c>
      <c r="K274" s="194">
        <v>0</v>
      </c>
      <c r="L274" s="194">
        <v>0</v>
      </c>
      <c r="M274" s="1"/>
    </row>
    <row r="275" spans="1:13" ht="27" hidden="1" customHeight="1">
      <c r="A275" s="190">
        <v>3</v>
      </c>
      <c r="B275" s="186">
        <v>2</v>
      </c>
      <c r="C275" s="187">
        <v>2</v>
      </c>
      <c r="D275" s="187">
        <v>1</v>
      </c>
      <c r="E275" s="187">
        <v>3</v>
      </c>
      <c r="F275" s="189"/>
      <c r="G275" s="188" t="s">
        <v>148</v>
      </c>
      <c r="H275" s="174">
        <v>246</v>
      </c>
      <c r="I275" s="175">
        <f>SUM(I276:I277)</f>
        <v>0</v>
      </c>
      <c r="J275" s="175">
        <f>SUM(J276:J277)</f>
        <v>0</v>
      </c>
      <c r="K275" s="175">
        <f>SUM(K276:K277)</f>
        <v>0</v>
      </c>
      <c r="L275" s="175">
        <f>SUM(L276:L277)</f>
        <v>0</v>
      </c>
      <c r="M275" s="1"/>
    </row>
    <row r="276" spans="1:13" ht="27.75" hidden="1" customHeight="1">
      <c r="A276" s="190">
        <v>3</v>
      </c>
      <c r="B276" s="186">
        <v>2</v>
      </c>
      <c r="C276" s="187">
        <v>2</v>
      </c>
      <c r="D276" s="187">
        <v>1</v>
      </c>
      <c r="E276" s="187">
        <v>3</v>
      </c>
      <c r="F276" s="189">
        <v>1</v>
      </c>
      <c r="G276" s="188" t="s">
        <v>149</v>
      </c>
      <c r="H276" s="174">
        <v>247</v>
      </c>
      <c r="I276" s="194">
        <v>0</v>
      </c>
      <c r="J276" s="193">
        <v>0</v>
      </c>
      <c r="K276" s="194">
        <v>0</v>
      </c>
      <c r="L276" s="194">
        <v>0</v>
      </c>
      <c r="M276" s="1"/>
    </row>
    <row r="277" spans="1:13" ht="27" hidden="1" customHeight="1">
      <c r="A277" s="190">
        <v>3</v>
      </c>
      <c r="B277" s="186">
        <v>2</v>
      </c>
      <c r="C277" s="187">
        <v>2</v>
      </c>
      <c r="D277" s="187">
        <v>1</v>
      </c>
      <c r="E277" s="187">
        <v>3</v>
      </c>
      <c r="F277" s="189">
        <v>2</v>
      </c>
      <c r="G277" s="188" t="s">
        <v>166</v>
      </c>
      <c r="H277" s="174">
        <v>248</v>
      </c>
      <c r="I277" s="194">
        <v>0</v>
      </c>
      <c r="J277" s="193">
        <v>0</v>
      </c>
      <c r="K277" s="194">
        <v>0</v>
      </c>
      <c r="L277" s="194">
        <v>0</v>
      </c>
      <c r="M277" s="1"/>
    </row>
    <row r="278" spans="1:13" ht="25.5" hidden="1" customHeight="1">
      <c r="A278" s="190">
        <v>3</v>
      </c>
      <c r="B278" s="186">
        <v>2</v>
      </c>
      <c r="C278" s="187">
        <v>2</v>
      </c>
      <c r="D278" s="187">
        <v>2</v>
      </c>
      <c r="E278" s="187"/>
      <c r="F278" s="189"/>
      <c r="G278" s="188" t="s">
        <v>167</v>
      </c>
      <c r="H278" s="174">
        <v>249</v>
      </c>
      <c r="I278" s="175">
        <f>I279</f>
        <v>0</v>
      </c>
      <c r="J278" s="176">
        <f>J279</f>
        <v>0</v>
      </c>
      <c r="K278" s="175">
        <f>K279</f>
        <v>0</v>
      </c>
      <c r="L278" s="176">
        <f>L279</f>
        <v>0</v>
      </c>
      <c r="M278" s="1"/>
    </row>
    <row r="279" spans="1:13" ht="32.25" hidden="1" customHeight="1">
      <c r="A279" s="186">
        <v>3</v>
      </c>
      <c r="B279" s="187">
        <v>2</v>
      </c>
      <c r="C279" s="179">
        <v>2</v>
      </c>
      <c r="D279" s="179">
        <v>2</v>
      </c>
      <c r="E279" s="179">
        <v>1</v>
      </c>
      <c r="F279" s="182"/>
      <c r="G279" s="188" t="s">
        <v>167</v>
      </c>
      <c r="H279" s="174">
        <v>250</v>
      </c>
      <c r="I279" s="197">
        <f>SUM(I280:I281)</f>
        <v>0</v>
      </c>
      <c r="J279" s="219">
        <f>SUM(J280:J281)</f>
        <v>0</v>
      </c>
      <c r="K279" s="198">
        <f>SUM(K280:K281)</f>
        <v>0</v>
      </c>
      <c r="L279" s="198">
        <f>SUM(L280:L281)</f>
        <v>0</v>
      </c>
      <c r="M279" s="1"/>
    </row>
    <row r="280" spans="1:13" ht="25.5" hidden="1" customHeight="1">
      <c r="A280" s="186">
        <v>3</v>
      </c>
      <c r="B280" s="187">
        <v>2</v>
      </c>
      <c r="C280" s="187">
        <v>2</v>
      </c>
      <c r="D280" s="187">
        <v>2</v>
      </c>
      <c r="E280" s="187">
        <v>1</v>
      </c>
      <c r="F280" s="189">
        <v>1</v>
      </c>
      <c r="G280" s="188" t="s">
        <v>168</v>
      </c>
      <c r="H280" s="174">
        <v>251</v>
      </c>
      <c r="I280" s="194">
        <v>0</v>
      </c>
      <c r="J280" s="194">
        <v>0</v>
      </c>
      <c r="K280" s="194">
        <v>0</v>
      </c>
      <c r="L280" s="194">
        <v>0</v>
      </c>
      <c r="M280" s="1"/>
    </row>
    <row r="281" spans="1:13" ht="25.5" hidden="1" customHeight="1">
      <c r="A281" s="186">
        <v>3</v>
      </c>
      <c r="B281" s="187">
        <v>2</v>
      </c>
      <c r="C281" s="187">
        <v>2</v>
      </c>
      <c r="D281" s="187">
        <v>2</v>
      </c>
      <c r="E281" s="187">
        <v>1</v>
      </c>
      <c r="F281" s="189">
        <v>2</v>
      </c>
      <c r="G281" s="190" t="s">
        <v>169</v>
      </c>
      <c r="H281" s="174">
        <v>252</v>
      </c>
      <c r="I281" s="194">
        <v>0</v>
      </c>
      <c r="J281" s="194">
        <v>0</v>
      </c>
      <c r="K281" s="194">
        <v>0</v>
      </c>
      <c r="L281" s="194">
        <v>0</v>
      </c>
      <c r="M281" s="1"/>
    </row>
    <row r="282" spans="1:13" ht="25.5" hidden="1" customHeight="1">
      <c r="A282" s="186">
        <v>3</v>
      </c>
      <c r="B282" s="187">
        <v>2</v>
      </c>
      <c r="C282" s="187">
        <v>2</v>
      </c>
      <c r="D282" s="187">
        <v>3</v>
      </c>
      <c r="E282" s="187"/>
      <c r="F282" s="189"/>
      <c r="G282" s="188" t="s">
        <v>170</v>
      </c>
      <c r="H282" s="174">
        <v>253</v>
      </c>
      <c r="I282" s="175">
        <f>I283</f>
        <v>0</v>
      </c>
      <c r="J282" s="217">
        <f>J283</f>
        <v>0</v>
      </c>
      <c r="K282" s="176">
        <f>K283</f>
        <v>0</v>
      </c>
      <c r="L282" s="176">
        <f>L283</f>
        <v>0</v>
      </c>
      <c r="M282" s="1"/>
    </row>
    <row r="283" spans="1:13" ht="30" hidden="1" customHeight="1">
      <c r="A283" s="181">
        <v>3</v>
      </c>
      <c r="B283" s="187">
        <v>2</v>
      </c>
      <c r="C283" s="187">
        <v>2</v>
      </c>
      <c r="D283" s="187">
        <v>3</v>
      </c>
      <c r="E283" s="187">
        <v>1</v>
      </c>
      <c r="F283" s="189"/>
      <c r="G283" s="188" t="s">
        <v>170</v>
      </c>
      <c r="H283" s="174">
        <v>254</v>
      </c>
      <c r="I283" s="175">
        <f>I284+I285</f>
        <v>0</v>
      </c>
      <c r="J283" s="175">
        <f>J284+J285</f>
        <v>0</v>
      </c>
      <c r="K283" s="175">
        <f>K284+K285</f>
        <v>0</v>
      </c>
      <c r="L283" s="175">
        <f>L284+L285</f>
        <v>0</v>
      </c>
      <c r="M283" s="1"/>
    </row>
    <row r="284" spans="1:13" ht="31.5" hidden="1" customHeight="1">
      <c r="A284" s="181">
        <v>3</v>
      </c>
      <c r="B284" s="187">
        <v>2</v>
      </c>
      <c r="C284" s="187">
        <v>2</v>
      </c>
      <c r="D284" s="187">
        <v>3</v>
      </c>
      <c r="E284" s="187">
        <v>1</v>
      </c>
      <c r="F284" s="189">
        <v>1</v>
      </c>
      <c r="G284" s="188" t="s">
        <v>171</v>
      </c>
      <c r="H284" s="174">
        <v>255</v>
      </c>
      <c r="I284" s="194">
        <v>0</v>
      </c>
      <c r="J284" s="194">
        <v>0</v>
      </c>
      <c r="K284" s="194">
        <v>0</v>
      </c>
      <c r="L284" s="194">
        <v>0</v>
      </c>
      <c r="M284" s="1"/>
    </row>
    <row r="285" spans="1:13" ht="25.5" hidden="1" customHeight="1">
      <c r="A285" s="181">
        <v>3</v>
      </c>
      <c r="B285" s="187">
        <v>2</v>
      </c>
      <c r="C285" s="187">
        <v>2</v>
      </c>
      <c r="D285" s="187">
        <v>3</v>
      </c>
      <c r="E285" s="187">
        <v>1</v>
      </c>
      <c r="F285" s="189">
        <v>2</v>
      </c>
      <c r="G285" s="188" t="s">
        <v>172</v>
      </c>
      <c r="H285" s="174">
        <v>256</v>
      </c>
      <c r="I285" s="194">
        <v>0</v>
      </c>
      <c r="J285" s="194">
        <v>0</v>
      </c>
      <c r="K285" s="194">
        <v>0</v>
      </c>
      <c r="L285" s="194">
        <v>0</v>
      </c>
      <c r="M285" s="1"/>
    </row>
    <row r="286" spans="1:13" ht="27" hidden="1" customHeight="1">
      <c r="A286" s="186">
        <v>3</v>
      </c>
      <c r="B286" s="187">
        <v>2</v>
      </c>
      <c r="C286" s="187">
        <v>2</v>
      </c>
      <c r="D286" s="187">
        <v>4</v>
      </c>
      <c r="E286" s="187"/>
      <c r="F286" s="189"/>
      <c r="G286" s="188" t="s">
        <v>173</v>
      </c>
      <c r="H286" s="174">
        <v>257</v>
      </c>
      <c r="I286" s="175">
        <f>I287</f>
        <v>0</v>
      </c>
      <c r="J286" s="217">
        <f>J287</f>
        <v>0</v>
      </c>
      <c r="K286" s="176">
        <f>K287</f>
        <v>0</v>
      </c>
      <c r="L286" s="176">
        <f>L287</f>
        <v>0</v>
      </c>
      <c r="M286" s="1"/>
    </row>
    <row r="287" spans="1:13" hidden="1">
      <c r="A287" s="186">
        <v>3</v>
      </c>
      <c r="B287" s="187">
        <v>2</v>
      </c>
      <c r="C287" s="187">
        <v>2</v>
      </c>
      <c r="D287" s="187">
        <v>4</v>
      </c>
      <c r="E287" s="187">
        <v>1</v>
      </c>
      <c r="F287" s="189"/>
      <c r="G287" s="188" t="s">
        <v>173</v>
      </c>
      <c r="H287" s="174">
        <v>258</v>
      </c>
      <c r="I287" s="175">
        <f>SUM(I288:I289)</f>
        <v>0</v>
      </c>
      <c r="J287" s="217">
        <f>SUM(J288:J289)</f>
        <v>0</v>
      </c>
      <c r="K287" s="176">
        <f>SUM(K288:K289)</f>
        <v>0</v>
      </c>
      <c r="L287" s="176">
        <f>SUM(L288:L289)</f>
        <v>0</v>
      </c>
    </row>
    <row r="288" spans="1:13" ht="30.75" hidden="1" customHeight="1">
      <c r="A288" s="186">
        <v>3</v>
      </c>
      <c r="B288" s="187">
        <v>2</v>
      </c>
      <c r="C288" s="187">
        <v>2</v>
      </c>
      <c r="D288" s="187">
        <v>4</v>
      </c>
      <c r="E288" s="187">
        <v>1</v>
      </c>
      <c r="F288" s="189">
        <v>1</v>
      </c>
      <c r="G288" s="188" t="s">
        <v>174</v>
      </c>
      <c r="H288" s="174">
        <v>259</v>
      </c>
      <c r="I288" s="194">
        <v>0</v>
      </c>
      <c r="J288" s="194">
        <v>0</v>
      </c>
      <c r="K288" s="194">
        <v>0</v>
      </c>
      <c r="L288" s="194">
        <v>0</v>
      </c>
      <c r="M288" s="1"/>
    </row>
    <row r="289" spans="1:13" ht="27.75" hidden="1" customHeight="1">
      <c r="A289" s="181">
        <v>3</v>
      </c>
      <c r="B289" s="179">
        <v>2</v>
      </c>
      <c r="C289" s="179">
        <v>2</v>
      </c>
      <c r="D289" s="179">
        <v>4</v>
      </c>
      <c r="E289" s="179">
        <v>1</v>
      </c>
      <c r="F289" s="182">
        <v>2</v>
      </c>
      <c r="G289" s="190" t="s">
        <v>175</v>
      </c>
      <c r="H289" s="174">
        <v>260</v>
      </c>
      <c r="I289" s="194">
        <v>0</v>
      </c>
      <c r="J289" s="194">
        <v>0</v>
      </c>
      <c r="K289" s="194">
        <v>0</v>
      </c>
      <c r="L289" s="194">
        <v>0</v>
      </c>
      <c r="M289" s="1"/>
    </row>
    <row r="290" spans="1:13" ht="28.5" hidden="1" customHeight="1">
      <c r="A290" s="186">
        <v>3</v>
      </c>
      <c r="B290" s="187">
        <v>2</v>
      </c>
      <c r="C290" s="187">
        <v>2</v>
      </c>
      <c r="D290" s="187">
        <v>5</v>
      </c>
      <c r="E290" s="187"/>
      <c r="F290" s="189"/>
      <c r="G290" s="188" t="s">
        <v>176</v>
      </c>
      <c r="H290" s="174">
        <v>261</v>
      </c>
      <c r="I290" s="175">
        <f t="shared" ref="I290:L291" si="27">I291</f>
        <v>0</v>
      </c>
      <c r="J290" s="217">
        <f t="shared" si="27"/>
        <v>0</v>
      </c>
      <c r="K290" s="176">
        <f t="shared" si="27"/>
        <v>0</v>
      </c>
      <c r="L290" s="176">
        <f t="shared" si="27"/>
        <v>0</v>
      </c>
      <c r="M290" s="1"/>
    </row>
    <row r="291" spans="1:13" ht="26.25" hidden="1" customHeight="1">
      <c r="A291" s="186">
        <v>3</v>
      </c>
      <c r="B291" s="187">
        <v>2</v>
      </c>
      <c r="C291" s="187">
        <v>2</v>
      </c>
      <c r="D291" s="187">
        <v>5</v>
      </c>
      <c r="E291" s="187">
        <v>1</v>
      </c>
      <c r="F291" s="189"/>
      <c r="G291" s="188" t="s">
        <v>176</v>
      </c>
      <c r="H291" s="174">
        <v>262</v>
      </c>
      <c r="I291" s="175">
        <f t="shared" si="27"/>
        <v>0</v>
      </c>
      <c r="J291" s="217">
        <f t="shared" si="27"/>
        <v>0</v>
      </c>
      <c r="K291" s="176">
        <f t="shared" si="27"/>
        <v>0</v>
      </c>
      <c r="L291" s="176">
        <f t="shared" si="27"/>
        <v>0</v>
      </c>
      <c r="M291" s="1"/>
    </row>
    <row r="292" spans="1:13" ht="26.25" hidden="1" customHeight="1">
      <c r="A292" s="186">
        <v>3</v>
      </c>
      <c r="B292" s="187">
        <v>2</v>
      </c>
      <c r="C292" s="187">
        <v>2</v>
      </c>
      <c r="D292" s="187">
        <v>5</v>
      </c>
      <c r="E292" s="187">
        <v>1</v>
      </c>
      <c r="F292" s="189">
        <v>1</v>
      </c>
      <c r="G292" s="188" t="s">
        <v>176</v>
      </c>
      <c r="H292" s="174">
        <v>263</v>
      </c>
      <c r="I292" s="194">
        <v>0</v>
      </c>
      <c r="J292" s="194">
        <v>0</v>
      </c>
      <c r="K292" s="194">
        <v>0</v>
      </c>
      <c r="L292" s="194">
        <v>0</v>
      </c>
      <c r="M292" s="1"/>
    </row>
    <row r="293" spans="1:13" ht="26.25" hidden="1" customHeight="1">
      <c r="A293" s="186">
        <v>3</v>
      </c>
      <c r="B293" s="187">
        <v>2</v>
      </c>
      <c r="C293" s="187">
        <v>2</v>
      </c>
      <c r="D293" s="187">
        <v>6</v>
      </c>
      <c r="E293" s="187"/>
      <c r="F293" s="189"/>
      <c r="G293" s="188" t="s">
        <v>160</v>
      </c>
      <c r="H293" s="174">
        <v>264</v>
      </c>
      <c r="I293" s="175">
        <f t="shared" ref="I293:L294" si="28">I294</f>
        <v>0</v>
      </c>
      <c r="J293" s="250">
        <f t="shared" si="28"/>
        <v>0</v>
      </c>
      <c r="K293" s="176">
        <f t="shared" si="28"/>
        <v>0</v>
      </c>
      <c r="L293" s="176">
        <f t="shared" si="28"/>
        <v>0</v>
      </c>
      <c r="M293" s="1"/>
    </row>
    <row r="294" spans="1:13" ht="30" hidden="1" customHeight="1">
      <c r="A294" s="186">
        <v>3</v>
      </c>
      <c r="B294" s="187">
        <v>2</v>
      </c>
      <c r="C294" s="187">
        <v>2</v>
      </c>
      <c r="D294" s="187">
        <v>6</v>
      </c>
      <c r="E294" s="187">
        <v>1</v>
      </c>
      <c r="F294" s="189"/>
      <c r="G294" s="188" t="s">
        <v>160</v>
      </c>
      <c r="H294" s="174">
        <v>265</v>
      </c>
      <c r="I294" s="175">
        <f t="shared" si="28"/>
        <v>0</v>
      </c>
      <c r="J294" s="250">
        <f t="shared" si="28"/>
        <v>0</v>
      </c>
      <c r="K294" s="176">
        <f t="shared" si="28"/>
        <v>0</v>
      </c>
      <c r="L294" s="176">
        <f t="shared" si="28"/>
        <v>0</v>
      </c>
      <c r="M294" s="1"/>
    </row>
    <row r="295" spans="1:13" ht="24.75" hidden="1" customHeight="1">
      <c r="A295" s="186">
        <v>3</v>
      </c>
      <c r="B295" s="209">
        <v>2</v>
      </c>
      <c r="C295" s="209">
        <v>2</v>
      </c>
      <c r="D295" s="187">
        <v>6</v>
      </c>
      <c r="E295" s="209">
        <v>1</v>
      </c>
      <c r="F295" s="210">
        <v>1</v>
      </c>
      <c r="G295" s="211" t="s">
        <v>160</v>
      </c>
      <c r="H295" s="174">
        <v>266</v>
      </c>
      <c r="I295" s="194">
        <v>0</v>
      </c>
      <c r="J295" s="194">
        <v>0</v>
      </c>
      <c r="K295" s="194">
        <v>0</v>
      </c>
      <c r="L295" s="194">
        <v>0</v>
      </c>
      <c r="M295" s="1"/>
    </row>
    <row r="296" spans="1:13" ht="29.25" hidden="1" customHeight="1">
      <c r="A296" s="190">
        <v>3</v>
      </c>
      <c r="B296" s="186">
        <v>2</v>
      </c>
      <c r="C296" s="187">
        <v>2</v>
      </c>
      <c r="D296" s="187">
        <v>7</v>
      </c>
      <c r="E296" s="187"/>
      <c r="F296" s="189"/>
      <c r="G296" s="188" t="s">
        <v>161</v>
      </c>
      <c r="H296" s="174">
        <v>267</v>
      </c>
      <c r="I296" s="175">
        <f>I297</f>
        <v>0</v>
      </c>
      <c r="J296" s="250">
        <f>J297</f>
        <v>0</v>
      </c>
      <c r="K296" s="176">
        <f>K297</f>
        <v>0</v>
      </c>
      <c r="L296" s="176">
        <f>L297</f>
        <v>0</v>
      </c>
      <c r="M296" s="1"/>
    </row>
    <row r="297" spans="1:13" ht="26.25" hidden="1" customHeight="1">
      <c r="A297" s="190">
        <v>3</v>
      </c>
      <c r="B297" s="186">
        <v>2</v>
      </c>
      <c r="C297" s="187">
        <v>2</v>
      </c>
      <c r="D297" s="187">
        <v>7</v>
      </c>
      <c r="E297" s="187">
        <v>1</v>
      </c>
      <c r="F297" s="189"/>
      <c r="G297" s="188" t="s">
        <v>161</v>
      </c>
      <c r="H297" s="174">
        <v>268</v>
      </c>
      <c r="I297" s="175">
        <f>I298+I299</f>
        <v>0</v>
      </c>
      <c r="J297" s="175">
        <f>J298+J299</f>
        <v>0</v>
      </c>
      <c r="K297" s="175">
        <f>K298+K299</f>
        <v>0</v>
      </c>
      <c r="L297" s="175">
        <f>L298+L299</f>
        <v>0</v>
      </c>
      <c r="M297" s="1"/>
    </row>
    <row r="298" spans="1:13" ht="27.75" hidden="1" customHeight="1">
      <c r="A298" s="190">
        <v>3</v>
      </c>
      <c r="B298" s="186">
        <v>2</v>
      </c>
      <c r="C298" s="186">
        <v>2</v>
      </c>
      <c r="D298" s="187">
        <v>7</v>
      </c>
      <c r="E298" s="187">
        <v>1</v>
      </c>
      <c r="F298" s="189">
        <v>1</v>
      </c>
      <c r="G298" s="188" t="s">
        <v>162</v>
      </c>
      <c r="H298" s="174">
        <v>269</v>
      </c>
      <c r="I298" s="194">
        <v>0</v>
      </c>
      <c r="J298" s="194">
        <v>0</v>
      </c>
      <c r="K298" s="194">
        <v>0</v>
      </c>
      <c r="L298" s="194">
        <v>0</v>
      </c>
      <c r="M298" s="1"/>
    </row>
    <row r="299" spans="1:13" ht="25.5" hidden="1" customHeight="1">
      <c r="A299" s="190">
        <v>3</v>
      </c>
      <c r="B299" s="186">
        <v>2</v>
      </c>
      <c r="C299" s="186">
        <v>2</v>
      </c>
      <c r="D299" s="187">
        <v>7</v>
      </c>
      <c r="E299" s="187">
        <v>1</v>
      </c>
      <c r="F299" s="189">
        <v>2</v>
      </c>
      <c r="G299" s="188" t="s">
        <v>163</v>
      </c>
      <c r="H299" s="174">
        <v>270</v>
      </c>
      <c r="I299" s="194">
        <v>0</v>
      </c>
      <c r="J299" s="194">
        <v>0</v>
      </c>
      <c r="K299" s="194">
        <v>0</v>
      </c>
      <c r="L299" s="194">
        <v>0</v>
      </c>
      <c r="M299" s="1"/>
    </row>
    <row r="300" spans="1:13" ht="30" hidden="1" customHeight="1">
      <c r="A300" s="195">
        <v>3</v>
      </c>
      <c r="B300" s="195">
        <v>3</v>
      </c>
      <c r="C300" s="170"/>
      <c r="D300" s="171"/>
      <c r="E300" s="171"/>
      <c r="F300" s="173"/>
      <c r="G300" s="172" t="s">
        <v>177</v>
      </c>
      <c r="H300" s="174">
        <v>271</v>
      </c>
      <c r="I300" s="175">
        <f>SUM(I301+I333)</f>
        <v>0</v>
      </c>
      <c r="J300" s="250">
        <f>SUM(J301+J333)</f>
        <v>0</v>
      </c>
      <c r="K300" s="176">
        <f>SUM(K301+K333)</f>
        <v>0</v>
      </c>
      <c r="L300" s="176">
        <f>SUM(L301+L333)</f>
        <v>0</v>
      </c>
      <c r="M300" s="1"/>
    </row>
    <row r="301" spans="1:13" ht="40.5" hidden="1" customHeight="1">
      <c r="A301" s="190">
        <v>3</v>
      </c>
      <c r="B301" s="190">
        <v>3</v>
      </c>
      <c r="C301" s="186">
        <v>1</v>
      </c>
      <c r="D301" s="187"/>
      <c r="E301" s="187"/>
      <c r="F301" s="189"/>
      <c r="G301" s="188" t="s">
        <v>349</v>
      </c>
      <c r="H301" s="174">
        <v>272</v>
      </c>
      <c r="I301" s="175">
        <f>SUM(I302+I311+I315+I319+I323+I326+I329)</f>
        <v>0</v>
      </c>
      <c r="J301" s="250">
        <f>SUM(J302+J311+J315+J319+J323+J326+J329)</f>
        <v>0</v>
      </c>
      <c r="K301" s="176">
        <f>SUM(K302+K311+K315+K319+K323+K326+K329)</f>
        <v>0</v>
      </c>
      <c r="L301" s="176">
        <f>SUM(L302+L311+L315+L319+L323+L326+L329)</f>
        <v>0</v>
      </c>
      <c r="M301" s="1"/>
    </row>
    <row r="302" spans="1:13" ht="29.25" hidden="1" customHeight="1">
      <c r="A302" s="190">
        <v>3</v>
      </c>
      <c r="B302" s="190">
        <v>3</v>
      </c>
      <c r="C302" s="186">
        <v>1</v>
      </c>
      <c r="D302" s="187">
        <v>1</v>
      </c>
      <c r="E302" s="187"/>
      <c r="F302" s="189"/>
      <c r="G302" s="188" t="s">
        <v>164</v>
      </c>
      <c r="H302" s="174">
        <v>273</v>
      </c>
      <c r="I302" s="175">
        <f>SUM(I303+I305+I308)</f>
        <v>0</v>
      </c>
      <c r="J302" s="175">
        <f>SUM(J303+J305+J308)</f>
        <v>0</v>
      </c>
      <c r="K302" s="175">
        <f>SUM(K303+K305+K308)</f>
        <v>0</v>
      </c>
      <c r="L302" s="175">
        <f>SUM(L303+L305+L308)</f>
        <v>0</v>
      </c>
      <c r="M302" s="1"/>
    </row>
    <row r="303" spans="1:13" ht="27" hidden="1" customHeight="1">
      <c r="A303" s="190">
        <v>3</v>
      </c>
      <c r="B303" s="190">
        <v>3</v>
      </c>
      <c r="C303" s="186">
        <v>1</v>
      </c>
      <c r="D303" s="187">
        <v>1</v>
      </c>
      <c r="E303" s="187">
        <v>1</v>
      </c>
      <c r="F303" s="189"/>
      <c r="G303" s="188" t="s">
        <v>144</v>
      </c>
      <c r="H303" s="174">
        <v>274</v>
      </c>
      <c r="I303" s="175">
        <f>SUM(I304:I304)</f>
        <v>0</v>
      </c>
      <c r="J303" s="250">
        <f>SUM(J304:J304)</f>
        <v>0</v>
      </c>
      <c r="K303" s="176">
        <f>SUM(K304:K304)</f>
        <v>0</v>
      </c>
      <c r="L303" s="176">
        <f>SUM(L304:L304)</f>
        <v>0</v>
      </c>
      <c r="M303" s="1"/>
    </row>
    <row r="304" spans="1:13" ht="28.5" hidden="1" customHeight="1">
      <c r="A304" s="190">
        <v>3</v>
      </c>
      <c r="B304" s="190">
        <v>3</v>
      </c>
      <c r="C304" s="186">
        <v>1</v>
      </c>
      <c r="D304" s="187">
        <v>1</v>
      </c>
      <c r="E304" s="187">
        <v>1</v>
      </c>
      <c r="F304" s="189">
        <v>1</v>
      </c>
      <c r="G304" s="188" t="s">
        <v>144</v>
      </c>
      <c r="H304" s="174">
        <v>275</v>
      </c>
      <c r="I304" s="194">
        <v>0</v>
      </c>
      <c r="J304" s="194">
        <v>0</v>
      </c>
      <c r="K304" s="194">
        <v>0</v>
      </c>
      <c r="L304" s="194">
        <v>0</v>
      </c>
      <c r="M304" s="1"/>
    </row>
    <row r="305" spans="1:13" ht="31.5" hidden="1" customHeight="1">
      <c r="A305" s="190">
        <v>3</v>
      </c>
      <c r="B305" s="190">
        <v>3</v>
      </c>
      <c r="C305" s="186">
        <v>1</v>
      </c>
      <c r="D305" s="187">
        <v>1</v>
      </c>
      <c r="E305" s="187">
        <v>2</v>
      </c>
      <c r="F305" s="189"/>
      <c r="G305" s="188" t="s">
        <v>165</v>
      </c>
      <c r="H305" s="174">
        <v>276</v>
      </c>
      <c r="I305" s="175">
        <f>SUM(I306:I307)</f>
        <v>0</v>
      </c>
      <c r="J305" s="175">
        <f>SUM(J306:J307)</f>
        <v>0</v>
      </c>
      <c r="K305" s="175">
        <f>SUM(K306:K307)</f>
        <v>0</v>
      </c>
      <c r="L305" s="175">
        <f>SUM(L306:L307)</f>
        <v>0</v>
      </c>
      <c r="M305" s="1"/>
    </row>
    <row r="306" spans="1:13" ht="25.5" hidden="1" customHeight="1">
      <c r="A306" s="190">
        <v>3</v>
      </c>
      <c r="B306" s="190">
        <v>3</v>
      </c>
      <c r="C306" s="186">
        <v>1</v>
      </c>
      <c r="D306" s="187">
        <v>1</v>
      </c>
      <c r="E306" s="187">
        <v>2</v>
      </c>
      <c r="F306" s="189">
        <v>1</v>
      </c>
      <c r="G306" s="188" t="s">
        <v>146</v>
      </c>
      <c r="H306" s="174">
        <v>277</v>
      </c>
      <c r="I306" s="194">
        <v>0</v>
      </c>
      <c r="J306" s="194">
        <v>0</v>
      </c>
      <c r="K306" s="194">
        <v>0</v>
      </c>
      <c r="L306" s="194">
        <v>0</v>
      </c>
      <c r="M306" s="1"/>
    </row>
    <row r="307" spans="1:13" ht="29.25" hidden="1" customHeight="1">
      <c r="A307" s="190">
        <v>3</v>
      </c>
      <c r="B307" s="190">
        <v>3</v>
      </c>
      <c r="C307" s="186">
        <v>1</v>
      </c>
      <c r="D307" s="187">
        <v>1</v>
      </c>
      <c r="E307" s="187">
        <v>2</v>
      </c>
      <c r="F307" s="189">
        <v>2</v>
      </c>
      <c r="G307" s="188" t="s">
        <v>147</v>
      </c>
      <c r="H307" s="174">
        <v>278</v>
      </c>
      <c r="I307" s="194">
        <v>0</v>
      </c>
      <c r="J307" s="194">
        <v>0</v>
      </c>
      <c r="K307" s="194">
        <v>0</v>
      </c>
      <c r="L307" s="194">
        <v>0</v>
      </c>
      <c r="M307" s="1"/>
    </row>
    <row r="308" spans="1:13" ht="28.5" hidden="1" customHeight="1">
      <c r="A308" s="190">
        <v>3</v>
      </c>
      <c r="B308" s="190">
        <v>3</v>
      </c>
      <c r="C308" s="186">
        <v>1</v>
      </c>
      <c r="D308" s="187">
        <v>1</v>
      </c>
      <c r="E308" s="187">
        <v>3</v>
      </c>
      <c r="F308" s="189"/>
      <c r="G308" s="188" t="s">
        <v>148</v>
      </c>
      <c r="H308" s="174">
        <v>279</v>
      </c>
      <c r="I308" s="175">
        <f>SUM(I309:I310)</f>
        <v>0</v>
      </c>
      <c r="J308" s="175">
        <f>SUM(J309:J310)</f>
        <v>0</v>
      </c>
      <c r="K308" s="175">
        <f>SUM(K309:K310)</f>
        <v>0</v>
      </c>
      <c r="L308" s="175">
        <f>SUM(L309:L310)</f>
        <v>0</v>
      </c>
      <c r="M308" s="1"/>
    </row>
    <row r="309" spans="1:13" ht="24.75" hidden="1" customHeight="1">
      <c r="A309" s="190">
        <v>3</v>
      </c>
      <c r="B309" s="190">
        <v>3</v>
      </c>
      <c r="C309" s="186">
        <v>1</v>
      </c>
      <c r="D309" s="187">
        <v>1</v>
      </c>
      <c r="E309" s="187">
        <v>3</v>
      </c>
      <c r="F309" s="189">
        <v>1</v>
      </c>
      <c r="G309" s="188" t="s">
        <v>149</v>
      </c>
      <c r="H309" s="174">
        <v>280</v>
      </c>
      <c r="I309" s="194">
        <v>0</v>
      </c>
      <c r="J309" s="194">
        <v>0</v>
      </c>
      <c r="K309" s="194">
        <v>0</v>
      </c>
      <c r="L309" s="194">
        <v>0</v>
      </c>
      <c r="M309" s="1"/>
    </row>
    <row r="310" spans="1:13" ht="22.5" hidden="1" customHeight="1">
      <c r="A310" s="190">
        <v>3</v>
      </c>
      <c r="B310" s="190">
        <v>3</v>
      </c>
      <c r="C310" s="186">
        <v>1</v>
      </c>
      <c r="D310" s="187">
        <v>1</v>
      </c>
      <c r="E310" s="187">
        <v>3</v>
      </c>
      <c r="F310" s="189">
        <v>2</v>
      </c>
      <c r="G310" s="188" t="s">
        <v>166</v>
      </c>
      <c r="H310" s="174">
        <v>281</v>
      </c>
      <c r="I310" s="194">
        <v>0</v>
      </c>
      <c r="J310" s="194">
        <v>0</v>
      </c>
      <c r="K310" s="194">
        <v>0</v>
      </c>
      <c r="L310" s="194">
        <v>0</v>
      </c>
      <c r="M310" s="1"/>
    </row>
    <row r="311" spans="1:13" hidden="1">
      <c r="A311" s="207">
        <v>3</v>
      </c>
      <c r="B311" s="181">
        <v>3</v>
      </c>
      <c r="C311" s="186">
        <v>1</v>
      </c>
      <c r="D311" s="187">
        <v>2</v>
      </c>
      <c r="E311" s="187"/>
      <c r="F311" s="189"/>
      <c r="G311" s="188" t="s">
        <v>178</v>
      </c>
      <c r="H311" s="174">
        <v>282</v>
      </c>
      <c r="I311" s="175">
        <f>I312</f>
        <v>0</v>
      </c>
      <c r="J311" s="250">
        <f>J312</f>
        <v>0</v>
      </c>
      <c r="K311" s="176">
        <f>K312</f>
        <v>0</v>
      </c>
      <c r="L311" s="176">
        <f>L312</f>
        <v>0</v>
      </c>
    </row>
    <row r="312" spans="1:13" ht="26.25" hidden="1" customHeight="1">
      <c r="A312" s="207">
        <v>3</v>
      </c>
      <c r="B312" s="207">
        <v>3</v>
      </c>
      <c r="C312" s="181">
        <v>1</v>
      </c>
      <c r="D312" s="179">
        <v>2</v>
      </c>
      <c r="E312" s="179">
        <v>1</v>
      </c>
      <c r="F312" s="182"/>
      <c r="G312" s="188" t="s">
        <v>178</v>
      </c>
      <c r="H312" s="174">
        <v>283</v>
      </c>
      <c r="I312" s="197">
        <f>SUM(I313:I314)</f>
        <v>0</v>
      </c>
      <c r="J312" s="251">
        <f>SUM(J313:J314)</f>
        <v>0</v>
      </c>
      <c r="K312" s="198">
        <f>SUM(K313:K314)</f>
        <v>0</v>
      </c>
      <c r="L312" s="198">
        <f>SUM(L313:L314)</f>
        <v>0</v>
      </c>
      <c r="M312" s="1"/>
    </row>
    <row r="313" spans="1:13" ht="25.5" hidden="1" customHeight="1">
      <c r="A313" s="190">
        <v>3</v>
      </c>
      <c r="B313" s="190">
        <v>3</v>
      </c>
      <c r="C313" s="186">
        <v>1</v>
      </c>
      <c r="D313" s="187">
        <v>2</v>
      </c>
      <c r="E313" s="187">
        <v>1</v>
      </c>
      <c r="F313" s="189">
        <v>1</v>
      </c>
      <c r="G313" s="188" t="s">
        <v>179</v>
      </c>
      <c r="H313" s="174">
        <v>284</v>
      </c>
      <c r="I313" s="194">
        <v>0</v>
      </c>
      <c r="J313" s="194">
        <v>0</v>
      </c>
      <c r="K313" s="194">
        <v>0</v>
      </c>
      <c r="L313" s="194">
        <v>0</v>
      </c>
      <c r="M313" s="1"/>
    </row>
    <row r="314" spans="1:13" ht="24" hidden="1" customHeight="1">
      <c r="A314" s="199">
        <v>3</v>
      </c>
      <c r="B314" s="234">
        <v>3</v>
      </c>
      <c r="C314" s="208">
        <v>1</v>
      </c>
      <c r="D314" s="209">
        <v>2</v>
      </c>
      <c r="E314" s="209">
        <v>1</v>
      </c>
      <c r="F314" s="210">
        <v>2</v>
      </c>
      <c r="G314" s="211" t="s">
        <v>180</v>
      </c>
      <c r="H314" s="174">
        <v>285</v>
      </c>
      <c r="I314" s="194">
        <v>0</v>
      </c>
      <c r="J314" s="194">
        <v>0</v>
      </c>
      <c r="K314" s="194">
        <v>0</v>
      </c>
      <c r="L314" s="194">
        <v>0</v>
      </c>
      <c r="M314" s="1"/>
    </row>
    <row r="315" spans="1:13" ht="27.75" hidden="1" customHeight="1">
      <c r="A315" s="186">
        <v>3</v>
      </c>
      <c r="B315" s="188">
        <v>3</v>
      </c>
      <c r="C315" s="186">
        <v>1</v>
      </c>
      <c r="D315" s="187">
        <v>3</v>
      </c>
      <c r="E315" s="187"/>
      <c r="F315" s="189"/>
      <c r="G315" s="188" t="s">
        <v>181</v>
      </c>
      <c r="H315" s="174">
        <v>286</v>
      </c>
      <c r="I315" s="175">
        <f>I316</f>
        <v>0</v>
      </c>
      <c r="J315" s="250">
        <f>J316</f>
        <v>0</v>
      </c>
      <c r="K315" s="176">
        <f>K316</f>
        <v>0</v>
      </c>
      <c r="L315" s="176">
        <f>L316</f>
        <v>0</v>
      </c>
      <c r="M315" s="1"/>
    </row>
    <row r="316" spans="1:13" ht="24" hidden="1" customHeight="1">
      <c r="A316" s="186">
        <v>3</v>
      </c>
      <c r="B316" s="211">
        <v>3</v>
      </c>
      <c r="C316" s="208">
        <v>1</v>
      </c>
      <c r="D316" s="209">
        <v>3</v>
      </c>
      <c r="E316" s="209">
        <v>1</v>
      </c>
      <c r="F316" s="210"/>
      <c r="G316" s="188" t="s">
        <v>181</v>
      </c>
      <c r="H316" s="174">
        <v>287</v>
      </c>
      <c r="I316" s="176">
        <f>I317+I318</f>
        <v>0</v>
      </c>
      <c r="J316" s="176">
        <f>J317+J318</f>
        <v>0</v>
      </c>
      <c r="K316" s="176">
        <f>K317+K318</f>
        <v>0</v>
      </c>
      <c r="L316" s="176">
        <f>L317+L318</f>
        <v>0</v>
      </c>
      <c r="M316" s="1"/>
    </row>
    <row r="317" spans="1:13" ht="27" hidden="1" customHeight="1">
      <c r="A317" s="186">
        <v>3</v>
      </c>
      <c r="B317" s="188">
        <v>3</v>
      </c>
      <c r="C317" s="186">
        <v>1</v>
      </c>
      <c r="D317" s="187">
        <v>3</v>
      </c>
      <c r="E317" s="187">
        <v>1</v>
      </c>
      <c r="F317" s="189">
        <v>1</v>
      </c>
      <c r="G317" s="188" t="s">
        <v>182</v>
      </c>
      <c r="H317" s="174">
        <v>288</v>
      </c>
      <c r="I317" s="239">
        <v>0</v>
      </c>
      <c r="J317" s="239">
        <v>0</v>
      </c>
      <c r="K317" s="239">
        <v>0</v>
      </c>
      <c r="L317" s="238">
        <v>0</v>
      </c>
      <c r="M317" s="1"/>
    </row>
    <row r="318" spans="1:13" ht="26.25" hidden="1" customHeight="1">
      <c r="A318" s="186">
        <v>3</v>
      </c>
      <c r="B318" s="188">
        <v>3</v>
      </c>
      <c r="C318" s="186">
        <v>1</v>
      </c>
      <c r="D318" s="187">
        <v>3</v>
      </c>
      <c r="E318" s="187">
        <v>1</v>
      </c>
      <c r="F318" s="189">
        <v>2</v>
      </c>
      <c r="G318" s="188" t="s">
        <v>183</v>
      </c>
      <c r="H318" s="174">
        <v>289</v>
      </c>
      <c r="I318" s="194">
        <v>0</v>
      </c>
      <c r="J318" s="194">
        <v>0</v>
      </c>
      <c r="K318" s="194">
        <v>0</v>
      </c>
      <c r="L318" s="194">
        <v>0</v>
      </c>
      <c r="M318" s="1"/>
    </row>
    <row r="319" spans="1:13" hidden="1">
      <c r="A319" s="186">
        <v>3</v>
      </c>
      <c r="B319" s="188">
        <v>3</v>
      </c>
      <c r="C319" s="186">
        <v>1</v>
      </c>
      <c r="D319" s="187">
        <v>4</v>
      </c>
      <c r="E319" s="187"/>
      <c r="F319" s="189"/>
      <c r="G319" s="188" t="s">
        <v>184</v>
      </c>
      <c r="H319" s="174">
        <v>290</v>
      </c>
      <c r="I319" s="175">
        <f>I320</f>
        <v>0</v>
      </c>
      <c r="J319" s="250">
        <f>J320</f>
        <v>0</v>
      </c>
      <c r="K319" s="176">
        <f>K320</f>
        <v>0</v>
      </c>
      <c r="L319" s="176">
        <f>L320</f>
        <v>0</v>
      </c>
    </row>
    <row r="320" spans="1:13" ht="31.5" hidden="1" customHeight="1">
      <c r="A320" s="190">
        <v>3</v>
      </c>
      <c r="B320" s="186">
        <v>3</v>
      </c>
      <c r="C320" s="187">
        <v>1</v>
      </c>
      <c r="D320" s="187">
        <v>4</v>
      </c>
      <c r="E320" s="187">
        <v>1</v>
      </c>
      <c r="F320" s="189"/>
      <c r="G320" s="188" t="s">
        <v>184</v>
      </c>
      <c r="H320" s="174">
        <v>291</v>
      </c>
      <c r="I320" s="175">
        <f>SUM(I321:I322)</f>
        <v>0</v>
      </c>
      <c r="J320" s="175">
        <f>SUM(J321:J322)</f>
        <v>0</v>
      </c>
      <c r="K320" s="175">
        <f>SUM(K321:K322)</f>
        <v>0</v>
      </c>
      <c r="L320" s="175">
        <f>SUM(L321:L322)</f>
        <v>0</v>
      </c>
      <c r="M320" s="1"/>
    </row>
    <row r="321" spans="1:16" hidden="1">
      <c r="A321" s="190">
        <v>3</v>
      </c>
      <c r="B321" s="186">
        <v>3</v>
      </c>
      <c r="C321" s="187">
        <v>1</v>
      </c>
      <c r="D321" s="187">
        <v>4</v>
      </c>
      <c r="E321" s="187">
        <v>1</v>
      </c>
      <c r="F321" s="189">
        <v>1</v>
      </c>
      <c r="G321" s="188" t="s">
        <v>185</v>
      </c>
      <c r="H321" s="174">
        <v>292</v>
      </c>
      <c r="I321" s="193">
        <v>0</v>
      </c>
      <c r="J321" s="194">
        <v>0</v>
      </c>
      <c r="K321" s="194">
        <v>0</v>
      </c>
      <c r="L321" s="193">
        <v>0</v>
      </c>
    </row>
    <row r="322" spans="1:16" ht="30.75" hidden="1" customHeight="1">
      <c r="A322" s="186">
        <v>3</v>
      </c>
      <c r="B322" s="187">
        <v>3</v>
      </c>
      <c r="C322" s="187">
        <v>1</v>
      </c>
      <c r="D322" s="187">
        <v>4</v>
      </c>
      <c r="E322" s="187">
        <v>1</v>
      </c>
      <c r="F322" s="189">
        <v>2</v>
      </c>
      <c r="G322" s="188" t="s">
        <v>186</v>
      </c>
      <c r="H322" s="174">
        <v>293</v>
      </c>
      <c r="I322" s="194">
        <v>0</v>
      </c>
      <c r="J322" s="239">
        <v>0</v>
      </c>
      <c r="K322" s="239">
        <v>0</v>
      </c>
      <c r="L322" s="238">
        <v>0</v>
      </c>
      <c r="M322" s="1"/>
    </row>
    <row r="323" spans="1:16" ht="26.25" hidden="1" customHeight="1">
      <c r="A323" s="186">
        <v>3</v>
      </c>
      <c r="B323" s="187">
        <v>3</v>
      </c>
      <c r="C323" s="187">
        <v>1</v>
      </c>
      <c r="D323" s="187">
        <v>5</v>
      </c>
      <c r="E323" s="187"/>
      <c r="F323" s="189"/>
      <c r="G323" s="188" t="s">
        <v>187</v>
      </c>
      <c r="H323" s="174">
        <v>294</v>
      </c>
      <c r="I323" s="198">
        <f t="shared" ref="I323:L324" si="29">I324</f>
        <v>0</v>
      </c>
      <c r="J323" s="250">
        <f t="shared" si="29"/>
        <v>0</v>
      </c>
      <c r="K323" s="176">
        <f t="shared" si="29"/>
        <v>0</v>
      </c>
      <c r="L323" s="176">
        <f t="shared" si="29"/>
        <v>0</v>
      </c>
      <c r="M323" s="1"/>
    </row>
    <row r="324" spans="1:16" ht="30" hidden="1" customHeight="1">
      <c r="A324" s="181">
        <v>3</v>
      </c>
      <c r="B324" s="209">
        <v>3</v>
      </c>
      <c r="C324" s="209">
        <v>1</v>
      </c>
      <c r="D324" s="209">
        <v>5</v>
      </c>
      <c r="E324" s="209">
        <v>1</v>
      </c>
      <c r="F324" s="210"/>
      <c r="G324" s="188" t="s">
        <v>187</v>
      </c>
      <c r="H324" s="174">
        <v>295</v>
      </c>
      <c r="I324" s="176">
        <f t="shared" si="29"/>
        <v>0</v>
      </c>
      <c r="J324" s="251">
        <f t="shared" si="29"/>
        <v>0</v>
      </c>
      <c r="K324" s="198">
        <f t="shared" si="29"/>
        <v>0</v>
      </c>
      <c r="L324" s="198">
        <f t="shared" si="29"/>
        <v>0</v>
      </c>
      <c r="M324" s="1"/>
    </row>
    <row r="325" spans="1:16" ht="30" hidden="1" customHeight="1">
      <c r="A325" s="186">
        <v>3</v>
      </c>
      <c r="B325" s="187">
        <v>3</v>
      </c>
      <c r="C325" s="187">
        <v>1</v>
      </c>
      <c r="D325" s="187">
        <v>5</v>
      </c>
      <c r="E325" s="187">
        <v>1</v>
      </c>
      <c r="F325" s="189">
        <v>1</v>
      </c>
      <c r="G325" s="188" t="s">
        <v>352</v>
      </c>
      <c r="H325" s="174">
        <v>296</v>
      </c>
      <c r="I325" s="194">
        <v>0</v>
      </c>
      <c r="J325" s="239">
        <v>0</v>
      </c>
      <c r="K325" s="239">
        <v>0</v>
      </c>
      <c r="L325" s="238">
        <v>0</v>
      </c>
      <c r="M325" s="1"/>
    </row>
    <row r="326" spans="1:16" ht="30" hidden="1" customHeight="1">
      <c r="A326" s="186">
        <v>3</v>
      </c>
      <c r="B326" s="187">
        <v>3</v>
      </c>
      <c r="C326" s="187">
        <v>1</v>
      </c>
      <c r="D326" s="187">
        <v>6</v>
      </c>
      <c r="E326" s="187"/>
      <c r="F326" s="189"/>
      <c r="G326" s="188" t="s">
        <v>160</v>
      </c>
      <c r="H326" s="174">
        <v>297</v>
      </c>
      <c r="I326" s="176">
        <f t="shared" ref="I326:L327" si="30">I327</f>
        <v>0</v>
      </c>
      <c r="J326" s="250">
        <f t="shared" si="30"/>
        <v>0</v>
      </c>
      <c r="K326" s="176">
        <f t="shared" si="30"/>
        <v>0</v>
      </c>
      <c r="L326" s="176">
        <f t="shared" si="30"/>
        <v>0</v>
      </c>
      <c r="M326" s="1"/>
    </row>
    <row r="327" spans="1:16" ht="30" hidden="1" customHeight="1">
      <c r="A327" s="186">
        <v>3</v>
      </c>
      <c r="B327" s="187">
        <v>3</v>
      </c>
      <c r="C327" s="187">
        <v>1</v>
      </c>
      <c r="D327" s="187">
        <v>6</v>
      </c>
      <c r="E327" s="187">
        <v>1</v>
      </c>
      <c r="F327" s="189"/>
      <c r="G327" s="188" t="s">
        <v>160</v>
      </c>
      <c r="H327" s="174">
        <v>298</v>
      </c>
      <c r="I327" s="175">
        <f t="shared" si="30"/>
        <v>0</v>
      </c>
      <c r="J327" s="250">
        <f t="shared" si="30"/>
        <v>0</v>
      </c>
      <c r="K327" s="176">
        <f t="shared" si="30"/>
        <v>0</v>
      </c>
      <c r="L327" s="176">
        <f t="shared" si="30"/>
        <v>0</v>
      </c>
      <c r="M327" s="1"/>
    </row>
    <row r="328" spans="1:16" ht="25.5" hidden="1" customHeight="1">
      <c r="A328" s="186">
        <v>3</v>
      </c>
      <c r="B328" s="187">
        <v>3</v>
      </c>
      <c r="C328" s="187">
        <v>1</v>
      </c>
      <c r="D328" s="187">
        <v>6</v>
      </c>
      <c r="E328" s="187">
        <v>1</v>
      </c>
      <c r="F328" s="189">
        <v>1</v>
      </c>
      <c r="G328" s="188" t="s">
        <v>160</v>
      </c>
      <c r="H328" s="174">
        <v>299</v>
      </c>
      <c r="I328" s="239">
        <v>0</v>
      </c>
      <c r="J328" s="239">
        <v>0</v>
      </c>
      <c r="K328" s="239">
        <v>0</v>
      </c>
      <c r="L328" s="238">
        <v>0</v>
      </c>
      <c r="M328" s="1"/>
    </row>
    <row r="329" spans="1:16" ht="22.5" hidden="1" customHeight="1">
      <c r="A329" s="186">
        <v>3</v>
      </c>
      <c r="B329" s="187">
        <v>3</v>
      </c>
      <c r="C329" s="187">
        <v>1</v>
      </c>
      <c r="D329" s="187">
        <v>7</v>
      </c>
      <c r="E329" s="187"/>
      <c r="F329" s="189"/>
      <c r="G329" s="188" t="s">
        <v>188</v>
      </c>
      <c r="H329" s="174">
        <v>300</v>
      </c>
      <c r="I329" s="175">
        <f>I330</f>
        <v>0</v>
      </c>
      <c r="J329" s="250">
        <f>J330</f>
        <v>0</v>
      </c>
      <c r="K329" s="176">
        <f>K330</f>
        <v>0</v>
      </c>
      <c r="L329" s="176">
        <f>L330</f>
        <v>0</v>
      </c>
      <c r="M329" s="1"/>
    </row>
    <row r="330" spans="1:16" ht="25.5" hidden="1" customHeight="1">
      <c r="A330" s="186">
        <v>3</v>
      </c>
      <c r="B330" s="187">
        <v>3</v>
      </c>
      <c r="C330" s="187">
        <v>1</v>
      </c>
      <c r="D330" s="187">
        <v>7</v>
      </c>
      <c r="E330" s="187">
        <v>1</v>
      </c>
      <c r="F330" s="189"/>
      <c r="G330" s="188" t="s">
        <v>188</v>
      </c>
      <c r="H330" s="174">
        <v>301</v>
      </c>
      <c r="I330" s="175">
        <f>I331+I332</f>
        <v>0</v>
      </c>
      <c r="J330" s="175">
        <f>J331+J332</f>
        <v>0</v>
      </c>
      <c r="K330" s="175">
        <f>K331+K332</f>
        <v>0</v>
      </c>
      <c r="L330" s="175">
        <f>L331+L332</f>
        <v>0</v>
      </c>
      <c r="M330" s="1"/>
    </row>
    <row r="331" spans="1:16" ht="27" hidden="1" customHeight="1">
      <c r="A331" s="186">
        <v>3</v>
      </c>
      <c r="B331" s="187">
        <v>3</v>
      </c>
      <c r="C331" s="187">
        <v>1</v>
      </c>
      <c r="D331" s="187">
        <v>7</v>
      </c>
      <c r="E331" s="187">
        <v>1</v>
      </c>
      <c r="F331" s="189">
        <v>1</v>
      </c>
      <c r="G331" s="188" t="s">
        <v>189</v>
      </c>
      <c r="H331" s="174">
        <v>302</v>
      </c>
      <c r="I331" s="239">
        <v>0</v>
      </c>
      <c r="J331" s="239">
        <v>0</v>
      </c>
      <c r="K331" s="239">
        <v>0</v>
      </c>
      <c r="L331" s="238">
        <v>0</v>
      </c>
      <c r="M331" s="1"/>
    </row>
    <row r="332" spans="1:16" ht="27.75" hidden="1" customHeight="1">
      <c r="A332" s="186">
        <v>3</v>
      </c>
      <c r="B332" s="187">
        <v>3</v>
      </c>
      <c r="C332" s="187">
        <v>1</v>
      </c>
      <c r="D332" s="187">
        <v>7</v>
      </c>
      <c r="E332" s="187">
        <v>1</v>
      </c>
      <c r="F332" s="189">
        <v>2</v>
      </c>
      <c r="G332" s="188" t="s">
        <v>190</v>
      </c>
      <c r="H332" s="174">
        <v>303</v>
      </c>
      <c r="I332" s="194">
        <v>0</v>
      </c>
      <c r="J332" s="194">
        <v>0</v>
      </c>
      <c r="K332" s="194">
        <v>0</v>
      </c>
      <c r="L332" s="194">
        <v>0</v>
      </c>
      <c r="M332" s="1"/>
    </row>
    <row r="333" spans="1:16" ht="38.25" hidden="1" customHeight="1">
      <c r="A333" s="186">
        <v>3</v>
      </c>
      <c r="B333" s="187">
        <v>3</v>
      </c>
      <c r="C333" s="187">
        <v>2</v>
      </c>
      <c r="D333" s="187"/>
      <c r="E333" s="187"/>
      <c r="F333" s="189"/>
      <c r="G333" s="188" t="s">
        <v>191</v>
      </c>
      <c r="H333" s="174">
        <v>304</v>
      </c>
      <c r="I333" s="175">
        <f>SUM(I334+I343+I347+I351+I355+I358+I361)</f>
        <v>0</v>
      </c>
      <c r="J333" s="250">
        <f>SUM(J334+J343+J347+J351+J355+J358+J361)</f>
        <v>0</v>
      </c>
      <c r="K333" s="176">
        <f>SUM(K334+K343+K347+K351+K355+K358+K361)</f>
        <v>0</v>
      </c>
      <c r="L333" s="176">
        <f>SUM(L334+L343+L347+L351+L355+L358+L361)</f>
        <v>0</v>
      </c>
      <c r="M333" s="1"/>
    </row>
    <row r="334" spans="1:16" ht="30" hidden="1" customHeight="1">
      <c r="A334" s="186">
        <v>3</v>
      </c>
      <c r="B334" s="187">
        <v>3</v>
      </c>
      <c r="C334" s="187">
        <v>2</v>
      </c>
      <c r="D334" s="187">
        <v>1</v>
      </c>
      <c r="E334" s="187"/>
      <c r="F334" s="189"/>
      <c r="G334" s="188" t="s">
        <v>143</v>
      </c>
      <c r="H334" s="174">
        <v>305</v>
      </c>
      <c r="I334" s="175">
        <f>I335</f>
        <v>0</v>
      </c>
      <c r="J334" s="250">
        <f>J335</f>
        <v>0</v>
      </c>
      <c r="K334" s="176">
        <f>K335</f>
        <v>0</v>
      </c>
      <c r="L334" s="176">
        <f>L335</f>
        <v>0</v>
      </c>
      <c r="M334" s="1"/>
    </row>
    <row r="335" spans="1:16" hidden="1">
      <c r="A335" s="190">
        <v>3</v>
      </c>
      <c r="B335" s="186">
        <v>3</v>
      </c>
      <c r="C335" s="187">
        <v>2</v>
      </c>
      <c r="D335" s="188">
        <v>1</v>
      </c>
      <c r="E335" s="186">
        <v>1</v>
      </c>
      <c r="F335" s="189"/>
      <c r="G335" s="188" t="s">
        <v>143</v>
      </c>
      <c r="H335" s="174">
        <v>306</v>
      </c>
      <c r="I335" s="175">
        <f t="shared" ref="I335:P335" si="31">SUM(I336:I336)</f>
        <v>0</v>
      </c>
      <c r="J335" s="175">
        <f t="shared" si="31"/>
        <v>0</v>
      </c>
      <c r="K335" s="175">
        <f t="shared" si="31"/>
        <v>0</v>
      </c>
      <c r="L335" s="175">
        <f t="shared" si="31"/>
        <v>0</v>
      </c>
      <c r="M335" s="252">
        <f t="shared" si="31"/>
        <v>0</v>
      </c>
      <c r="N335" s="252">
        <f t="shared" si="31"/>
        <v>0</v>
      </c>
      <c r="O335" s="252">
        <f t="shared" si="31"/>
        <v>0</v>
      </c>
      <c r="P335" s="252">
        <f t="shared" si="31"/>
        <v>0</v>
      </c>
    </row>
    <row r="336" spans="1:16" ht="27.75" hidden="1" customHeight="1">
      <c r="A336" s="190">
        <v>3</v>
      </c>
      <c r="B336" s="186">
        <v>3</v>
      </c>
      <c r="C336" s="187">
        <v>2</v>
      </c>
      <c r="D336" s="188">
        <v>1</v>
      </c>
      <c r="E336" s="186">
        <v>1</v>
      </c>
      <c r="F336" s="189">
        <v>1</v>
      </c>
      <c r="G336" s="188" t="s">
        <v>144</v>
      </c>
      <c r="H336" s="174">
        <v>307</v>
      </c>
      <c r="I336" s="239">
        <v>0</v>
      </c>
      <c r="J336" s="239">
        <v>0</v>
      </c>
      <c r="K336" s="239">
        <v>0</v>
      </c>
      <c r="L336" s="238">
        <v>0</v>
      </c>
      <c r="M336" s="1"/>
    </row>
    <row r="337" spans="1:13" hidden="1">
      <c r="A337" s="190">
        <v>3</v>
      </c>
      <c r="B337" s="186">
        <v>3</v>
      </c>
      <c r="C337" s="187">
        <v>2</v>
      </c>
      <c r="D337" s="188">
        <v>1</v>
      </c>
      <c r="E337" s="186">
        <v>2</v>
      </c>
      <c r="F337" s="189"/>
      <c r="G337" s="211" t="s">
        <v>165</v>
      </c>
      <c r="H337" s="174">
        <v>308</v>
      </c>
      <c r="I337" s="175">
        <f>SUM(I338:I339)</f>
        <v>0</v>
      </c>
      <c r="J337" s="175">
        <f>SUM(J338:J339)</f>
        <v>0</v>
      </c>
      <c r="K337" s="175">
        <f>SUM(K338:K339)</f>
        <v>0</v>
      </c>
      <c r="L337" s="175">
        <f>SUM(L338:L339)</f>
        <v>0</v>
      </c>
    </row>
    <row r="338" spans="1:13" hidden="1">
      <c r="A338" s="190">
        <v>3</v>
      </c>
      <c r="B338" s="186">
        <v>3</v>
      </c>
      <c r="C338" s="187">
        <v>2</v>
      </c>
      <c r="D338" s="188">
        <v>1</v>
      </c>
      <c r="E338" s="186">
        <v>2</v>
      </c>
      <c r="F338" s="189">
        <v>1</v>
      </c>
      <c r="G338" s="211" t="s">
        <v>146</v>
      </c>
      <c r="H338" s="174">
        <v>309</v>
      </c>
      <c r="I338" s="239">
        <v>0</v>
      </c>
      <c r="J338" s="239">
        <v>0</v>
      </c>
      <c r="K338" s="239">
        <v>0</v>
      </c>
      <c r="L338" s="238">
        <v>0</v>
      </c>
    </row>
    <row r="339" spans="1:13" hidden="1">
      <c r="A339" s="190">
        <v>3</v>
      </c>
      <c r="B339" s="186">
        <v>3</v>
      </c>
      <c r="C339" s="187">
        <v>2</v>
      </c>
      <c r="D339" s="188">
        <v>1</v>
      </c>
      <c r="E339" s="186">
        <v>2</v>
      </c>
      <c r="F339" s="189">
        <v>2</v>
      </c>
      <c r="G339" s="211" t="s">
        <v>147</v>
      </c>
      <c r="H339" s="174">
        <v>310</v>
      </c>
      <c r="I339" s="194">
        <v>0</v>
      </c>
      <c r="J339" s="194">
        <v>0</v>
      </c>
      <c r="K339" s="194">
        <v>0</v>
      </c>
      <c r="L339" s="194">
        <v>0</v>
      </c>
    </row>
    <row r="340" spans="1:13" hidden="1">
      <c r="A340" s="190">
        <v>3</v>
      </c>
      <c r="B340" s="186">
        <v>3</v>
      </c>
      <c r="C340" s="187">
        <v>2</v>
      </c>
      <c r="D340" s="188">
        <v>1</v>
      </c>
      <c r="E340" s="186">
        <v>3</v>
      </c>
      <c r="F340" s="189"/>
      <c r="G340" s="211" t="s">
        <v>148</v>
      </c>
      <c r="H340" s="174">
        <v>311</v>
      </c>
      <c r="I340" s="175">
        <f>SUM(I341:I342)</f>
        <v>0</v>
      </c>
      <c r="J340" s="175">
        <f>SUM(J341:J342)</f>
        <v>0</v>
      </c>
      <c r="K340" s="175">
        <f>SUM(K341:K342)</f>
        <v>0</v>
      </c>
      <c r="L340" s="175">
        <f>SUM(L341:L342)</f>
        <v>0</v>
      </c>
    </row>
    <row r="341" spans="1:13" hidden="1">
      <c r="A341" s="190">
        <v>3</v>
      </c>
      <c r="B341" s="186">
        <v>3</v>
      </c>
      <c r="C341" s="187">
        <v>2</v>
      </c>
      <c r="D341" s="188">
        <v>1</v>
      </c>
      <c r="E341" s="186">
        <v>3</v>
      </c>
      <c r="F341" s="189">
        <v>1</v>
      </c>
      <c r="G341" s="211" t="s">
        <v>149</v>
      </c>
      <c r="H341" s="174">
        <v>312</v>
      </c>
      <c r="I341" s="194">
        <v>0</v>
      </c>
      <c r="J341" s="194">
        <v>0</v>
      </c>
      <c r="K341" s="194">
        <v>0</v>
      </c>
      <c r="L341" s="194">
        <v>0</v>
      </c>
    </row>
    <row r="342" spans="1:13" hidden="1">
      <c r="A342" s="190">
        <v>3</v>
      </c>
      <c r="B342" s="186">
        <v>3</v>
      </c>
      <c r="C342" s="187">
        <v>2</v>
      </c>
      <c r="D342" s="188">
        <v>1</v>
      </c>
      <c r="E342" s="186">
        <v>3</v>
      </c>
      <c r="F342" s="189">
        <v>2</v>
      </c>
      <c r="G342" s="211" t="s">
        <v>166</v>
      </c>
      <c r="H342" s="174">
        <v>313</v>
      </c>
      <c r="I342" s="212">
        <v>0</v>
      </c>
      <c r="J342" s="253">
        <v>0</v>
      </c>
      <c r="K342" s="212">
        <v>0</v>
      </c>
      <c r="L342" s="212">
        <v>0</v>
      </c>
    </row>
    <row r="343" spans="1:13" hidden="1">
      <c r="A343" s="199">
        <v>3</v>
      </c>
      <c r="B343" s="199">
        <v>3</v>
      </c>
      <c r="C343" s="208">
        <v>2</v>
      </c>
      <c r="D343" s="211">
        <v>2</v>
      </c>
      <c r="E343" s="208"/>
      <c r="F343" s="210"/>
      <c r="G343" s="211" t="s">
        <v>178</v>
      </c>
      <c r="H343" s="174">
        <v>314</v>
      </c>
      <c r="I343" s="204">
        <f>I344</f>
        <v>0</v>
      </c>
      <c r="J343" s="254">
        <f>J344</f>
        <v>0</v>
      </c>
      <c r="K343" s="205">
        <f>K344</f>
        <v>0</v>
      </c>
      <c r="L343" s="205">
        <f>L344</f>
        <v>0</v>
      </c>
    </row>
    <row r="344" spans="1:13" hidden="1">
      <c r="A344" s="190">
        <v>3</v>
      </c>
      <c r="B344" s="190">
        <v>3</v>
      </c>
      <c r="C344" s="186">
        <v>2</v>
      </c>
      <c r="D344" s="188">
        <v>2</v>
      </c>
      <c r="E344" s="186">
        <v>1</v>
      </c>
      <c r="F344" s="189"/>
      <c r="G344" s="211" t="s">
        <v>178</v>
      </c>
      <c r="H344" s="174">
        <v>315</v>
      </c>
      <c r="I344" s="175">
        <f>SUM(I345:I346)</f>
        <v>0</v>
      </c>
      <c r="J344" s="217">
        <f>SUM(J345:J346)</f>
        <v>0</v>
      </c>
      <c r="K344" s="176">
        <f>SUM(K345:K346)</f>
        <v>0</v>
      </c>
      <c r="L344" s="176">
        <f>SUM(L345:L346)</f>
        <v>0</v>
      </c>
    </row>
    <row r="345" spans="1:13" hidden="1">
      <c r="A345" s="190">
        <v>3</v>
      </c>
      <c r="B345" s="190">
        <v>3</v>
      </c>
      <c r="C345" s="186">
        <v>2</v>
      </c>
      <c r="D345" s="188">
        <v>2</v>
      </c>
      <c r="E345" s="190">
        <v>1</v>
      </c>
      <c r="F345" s="222">
        <v>1</v>
      </c>
      <c r="G345" s="188" t="s">
        <v>179</v>
      </c>
      <c r="H345" s="174">
        <v>316</v>
      </c>
      <c r="I345" s="194">
        <v>0</v>
      </c>
      <c r="J345" s="194">
        <v>0</v>
      </c>
      <c r="K345" s="194">
        <v>0</v>
      </c>
      <c r="L345" s="194">
        <v>0</v>
      </c>
    </row>
    <row r="346" spans="1:13" hidden="1">
      <c r="A346" s="199">
        <v>3</v>
      </c>
      <c r="B346" s="199">
        <v>3</v>
      </c>
      <c r="C346" s="200">
        <v>2</v>
      </c>
      <c r="D346" s="201">
        <v>2</v>
      </c>
      <c r="E346" s="202">
        <v>1</v>
      </c>
      <c r="F346" s="230">
        <v>2</v>
      </c>
      <c r="G346" s="202" t="s">
        <v>180</v>
      </c>
      <c r="H346" s="174">
        <v>317</v>
      </c>
      <c r="I346" s="194">
        <v>0</v>
      </c>
      <c r="J346" s="194">
        <v>0</v>
      </c>
      <c r="K346" s="194">
        <v>0</v>
      </c>
      <c r="L346" s="194">
        <v>0</v>
      </c>
    </row>
    <row r="347" spans="1:13" ht="23.25" hidden="1" customHeight="1">
      <c r="A347" s="190">
        <v>3</v>
      </c>
      <c r="B347" s="190">
        <v>3</v>
      </c>
      <c r="C347" s="186">
        <v>2</v>
      </c>
      <c r="D347" s="187">
        <v>3</v>
      </c>
      <c r="E347" s="188"/>
      <c r="F347" s="222"/>
      <c r="G347" s="188" t="s">
        <v>181</v>
      </c>
      <c r="H347" s="174">
        <v>318</v>
      </c>
      <c r="I347" s="175">
        <f>I348</f>
        <v>0</v>
      </c>
      <c r="J347" s="217">
        <f>J348</f>
        <v>0</v>
      </c>
      <c r="K347" s="176">
        <f>K348</f>
        <v>0</v>
      </c>
      <c r="L347" s="176">
        <f>L348</f>
        <v>0</v>
      </c>
      <c r="M347" s="1"/>
    </row>
    <row r="348" spans="1:13" ht="27.75" hidden="1" customHeight="1">
      <c r="A348" s="190">
        <v>3</v>
      </c>
      <c r="B348" s="190">
        <v>3</v>
      </c>
      <c r="C348" s="186">
        <v>2</v>
      </c>
      <c r="D348" s="187">
        <v>3</v>
      </c>
      <c r="E348" s="188">
        <v>1</v>
      </c>
      <c r="F348" s="222"/>
      <c r="G348" s="188" t="s">
        <v>181</v>
      </c>
      <c r="H348" s="174">
        <v>319</v>
      </c>
      <c r="I348" s="175">
        <f>I349+I350</f>
        <v>0</v>
      </c>
      <c r="J348" s="175">
        <f>J349+J350</f>
        <v>0</v>
      </c>
      <c r="K348" s="175">
        <f>K349+K350</f>
        <v>0</v>
      </c>
      <c r="L348" s="175">
        <f>L349+L350</f>
        <v>0</v>
      </c>
      <c r="M348" s="1"/>
    </row>
    <row r="349" spans="1:13" ht="28.5" hidden="1" customHeight="1">
      <c r="A349" s="190">
        <v>3</v>
      </c>
      <c r="B349" s="190">
        <v>3</v>
      </c>
      <c r="C349" s="186">
        <v>2</v>
      </c>
      <c r="D349" s="187">
        <v>3</v>
      </c>
      <c r="E349" s="188">
        <v>1</v>
      </c>
      <c r="F349" s="222">
        <v>1</v>
      </c>
      <c r="G349" s="188" t="s">
        <v>182</v>
      </c>
      <c r="H349" s="174">
        <v>320</v>
      </c>
      <c r="I349" s="239">
        <v>0</v>
      </c>
      <c r="J349" s="239">
        <v>0</v>
      </c>
      <c r="K349" s="239">
        <v>0</v>
      </c>
      <c r="L349" s="238">
        <v>0</v>
      </c>
      <c r="M349" s="1"/>
    </row>
    <row r="350" spans="1:13" ht="27.75" hidden="1" customHeight="1">
      <c r="A350" s="190">
        <v>3</v>
      </c>
      <c r="B350" s="190">
        <v>3</v>
      </c>
      <c r="C350" s="186">
        <v>2</v>
      </c>
      <c r="D350" s="187">
        <v>3</v>
      </c>
      <c r="E350" s="188">
        <v>1</v>
      </c>
      <c r="F350" s="222">
        <v>2</v>
      </c>
      <c r="G350" s="188" t="s">
        <v>183</v>
      </c>
      <c r="H350" s="174">
        <v>321</v>
      </c>
      <c r="I350" s="194">
        <v>0</v>
      </c>
      <c r="J350" s="194">
        <v>0</v>
      </c>
      <c r="K350" s="194">
        <v>0</v>
      </c>
      <c r="L350" s="194">
        <v>0</v>
      </c>
      <c r="M350" s="1"/>
    </row>
    <row r="351" spans="1:13" hidden="1">
      <c r="A351" s="190">
        <v>3</v>
      </c>
      <c r="B351" s="190">
        <v>3</v>
      </c>
      <c r="C351" s="186">
        <v>2</v>
      </c>
      <c r="D351" s="187">
        <v>4</v>
      </c>
      <c r="E351" s="187"/>
      <c r="F351" s="189"/>
      <c r="G351" s="188" t="s">
        <v>184</v>
      </c>
      <c r="H351" s="174">
        <v>322</v>
      </c>
      <c r="I351" s="175">
        <f>I352</f>
        <v>0</v>
      </c>
      <c r="J351" s="217">
        <f>J352</f>
        <v>0</v>
      </c>
      <c r="K351" s="176">
        <f>K352</f>
        <v>0</v>
      </c>
      <c r="L351" s="176">
        <f>L352</f>
        <v>0</v>
      </c>
    </row>
    <row r="352" spans="1:13" hidden="1">
      <c r="A352" s="207">
        <v>3</v>
      </c>
      <c r="B352" s="207">
        <v>3</v>
      </c>
      <c r="C352" s="181">
        <v>2</v>
      </c>
      <c r="D352" s="179">
        <v>4</v>
      </c>
      <c r="E352" s="179">
        <v>1</v>
      </c>
      <c r="F352" s="182"/>
      <c r="G352" s="188" t="s">
        <v>184</v>
      </c>
      <c r="H352" s="174">
        <v>323</v>
      </c>
      <c r="I352" s="197">
        <f>SUM(I353:I354)</f>
        <v>0</v>
      </c>
      <c r="J352" s="219">
        <f>SUM(J353:J354)</f>
        <v>0</v>
      </c>
      <c r="K352" s="198">
        <f>SUM(K353:K354)</f>
        <v>0</v>
      </c>
      <c r="L352" s="198">
        <f>SUM(L353:L354)</f>
        <v>0</v>
      </c>
    </row>
    <row r="353" spans="1:13" ht="30.75" hidden="1" customHeight="1">
      <c r="A353" s="190">
        <v>3</v>
      </c>
      <c r="B353" s="190">
        <v>3</v>
      </c>
      <c r="C353" s="186">
        <v>2</v>
      </c>
      <c r="D353" s="187">
        <v>4</v>
      </c>
      <c r="E353" s="187">
        <v>1</v>
      </c>
      <c r="F353" s="189">
        <v>1</v>
      </c>
      <c r="G353" s="188" t="s">
        <v>185</v>
      </c>
      <c r="H353" s="174">
        <v>324</v>
      </c>
      <c r="I353" s="194">
        <v>0</v>
      </c>
      <c r="J353" s="194">
        <v>0</v>
      </c>
      <c r="K353" s="194">
        <v>0</v>
      </c>
      <c r="L353" s="194">
        <v>0</v>
      </c>
      <c r="M353" s="1"/>
    </row>
    <row r="354" spans="1:13" hidden="1">
      <c r="A354" s="190">
        <v>3</v>
      </c>
      <c r="B354" s="190">
        <v>3</v>
      </c>
      <c r="C354" s="186">
        <v>2</v>
      </c>
      <c r="D354" s="187">
        <v>4</v>
      </c>
      <c r="E354" s="187">
        <v>1</v>
      </c>
      <c r="F354" s="189">
        <v>2</v>
      </c>
      <c r="G354" s="188" t="s">
        <v>192</v>
      </c>
      <c r="H354" s="174">
        <v>325</v>
      </c>
      <c r="I354" s="194">
        <v>0</v>
      </c>
      <c r="J354" s="194">
        <v>0</v>
      </c>
      <c r="K354" s="194">
        <v>0</v>
      </c>
      <c r="L354" s="194">
        <v>0</v>
      </c>
    </row>
    <row r="355" spans="1:13" hidden="1">
      <c r="A355" s="190">
        <v>3</v>
      </c>
      <c r="B355" s="190">
        <v>3</v>
      </c>
      <c r="C355" s="186">
        <v>2</v>
      </c>
      <c r="D355" s="187">
        <v>5</v>
      </c>
      <c r="E355" s="187"/>
      <c r="F355" s="189"/>
      <c r="G355" s="188" t="s">
        <v>187</v>
      </c>
      <c r="H355" s="174">
        <v>326</v>
      </c>
      <c r="I355" s="175">
        <f t="shared" ref="I355:L356" si="32">I356</f>
        <v>0</v>
      </c>
      <c r="J355" s="217">
        <f t="shared" si="32"/>
        <v>0</v>
      </c>
      <c r="K355" s="176">
        <f t="shared" si="32"/>
        <v>0</v>
      </c>
      <c r="L355" s="176">
        <f t="shared" si="32"/>
        <v>0</v>
      </c>
    </row>
    <row r="356" spans="1:13" hidden="1">
      <c r="A356" s="207">
        <v>3</v>
      </c>
      <c r="B356" s="207">
        <v>3</v>
      </c>
      <c r="C356" s="181">
        <v>2</v>
      </c>
      <c r="D356" s="179">
        <v>5</v>
      </c>
      <c r="E356" s="179">
        <v>1</v>
      </c>
      <c r="F356" s="182"/>
      <c r="G356" s="188" t="s">
        <v>187</v>
      </c>
      <c r="H356" s="174">
        <v>327</v>
      </c>
      <c r="I356" s="197">
        <f t="shared" si="32"/>
        <v>0</v>
      </c>
      <c r="J356" s="219">
        <f t="shared" si="32"/>
        <v>0</v>
      </c>
      <c r="K356" s="198">
        <f t="shared" si="32"/>
        <v>0</v>
      </c>
      <c r="L356" s="198">
        <f t="shared" si="32"/>
        <v>0</v>
      </c>
    </row>
    <row r="357" spans="1:13" hidden="1">
      <c r="A357" s="190">
        <v>3</v>
      </c>
      <c r="B357" s="190">
        <v>3</v>
      </c>
      <c r="C357" s="186">
        <v>2</v>
      </c>
      <c r="D357" s="187">
        <v>5</v>
      </c>
      <c r="E357" s="187">
        <v>1</v>
      </c>
      <c r="F357" s="189">
        <v>1</v>
      </c>
      <c r="G357" s="188" t="s">
        <v>187</v>
      </c>
      <c r="H357" s="174">
        <v>328</v>
      </c>
      <c r="I357" s="239">
        <v>0</v>
      </c>
      <c r="J357" s="239">
        <v>0</v>
      </c>
      <c r="K357" s="239">
        <v>0</v>
      </c>
      <c r="L357" s="238">
        <v>0</v>
      </c>
    </row>
    <row r="358" spans="1:13" ht="30.75" hidden="1" customHeight="1">
      <c r="A358" s="190">
        <v>3</v>
      </c>
      <c r="B358" s="190">
        <v>3</v>
      </c>
      <c r="C358" s="186">
        <v>2</v>
      </c>
      <c r="D358" s="187">
        <v>6</v>
      </c>
      <c r="E358" s="187"/>
      <c r="F358" s="189"/>
      <c r="G358" s="188" t="s">
        <v>160</v>
      </c>
      <c r="H358" s="174">
        <v>329</v>
      </c>
      <c r="I358" s="175">
        <f t="shared" ref="I358:L359" si="33">I359</f>
        <v>0</v>
      </c>
      <c r="J358" s="217">
        <f t="shared" si="33"/>
        <v>0</v>
      </c>
      <c r="K358" s="176">
        <f t="shared" si="33"/>
        <v>0</v>
      </c>
      <c r="L358" s="176">
        <f t="shared" si="33"/>
        <v>0</v>
      </c>
      <c r="M358" s="1"/>
    </row>
    <row r="359" spans="1:13" ht="25.5" hidden="1" customHeight="1">
      <c r="A359" s="190">
        <v>3</v>
      </c>
      <c r="B359" s="190">
        <v>3</v>
      </c>
      <c r="C359" s="186">
        <v>2</v>
      </c>
      <c r="D359" s="187">
        <v>6</v>
      </c>
      <c r="E359" s="187">
        <v>1</v>
      </c>
      <c r="F359" s="189"/>
      <c r="G359" s="188" t="s">
        <v>160</v>
      </c>
      <c r="H359" s="174">
        <v>330</v>
      </c>
      <c r="I359" s="175">
        <f t="shared" si="33"/>
        <v>0</v>
      </c>
      <c r="J359" s="217">
        <f t="shared" si="33"/>
        <v>0</v>
      </c>
      <c r="K359" s="176">
        <f t="shared" si="33"/>
        <v>0</v>
      </c>
      <c r="L359" s="176">
        <f t="shared" si="33"/>
        <v>0</v>
      </c>
      <c r="M359" s="1"/>
    </row>
    <row r="360" spans="1:13" ht="24" hidden="1" customHeight="1">
      <c r="A360" s="199">
        <v>3</v>
      </c>
      <c r="B360" s="199">
        <v>3</v>
      </c>
      <c r="C360" s="200">
        <v>2</v>
      </c>
      <c r="D360" s="201">
        <v>6</v>
      </c>
      <c r="E360" s="201">
        <v>1</v>
      </c>
      <c r="F360" s="203">
        <v>1</v>
      </c>
      <c r="G360" s="202" t="s">
        <v>160</v>
      </c>
      <c r="H360" s="174">
        <v>331</v>
      </c>
      <c r="I360" s="239">
        <v>0</v>
      </c>
      <c r="J360" s="239">
        <v>0</v>
      </c>
      <c r="K360" s="239">
        <v>0</v>
      </c>
      <c r="L360" s="238">
        <v>0</v>
      </c>
      <c r="M360" s="1"/>
    </row>
    <row r="361" spans="1:13" ht="28.5" hidden="1" customHeight="1">
      <c r="A361" s="190">
        <v>3</v>
      </c>
      <c r="B361" s="190">
        <v>3</v>
      </c>
      <c r="C361" s="186">
        <v>2</v>
      </c>
      <c r="D361" s="187">
        <v>7</v>
      </c>
      <c r="E361" s="187"/>
      <c r="F361" s="189"/>
      <c r="G361" s="188" t="s">
        <v>188</v>
      </c>
      <c r="H361" s="174">
        <v>332</v>
      </c>
      <c r="I361" s="175">
        <f>I362</f>
        <v>0</v>
      </c>
      <c r="J361" s="217">
        <f>J362</f>
        <v>0</v>
      </c>
      <c r="K361" s="176">
        <f>K362</f>
        <v>0</v>
      </c>
      <c r="L361" s="176">
        <f>L362</f>
        <v>0</v>
      </c>
      <c r="M361" s="1"/>
    </row>
    <row r="362" spans="1:13" ht="28.5" hidden="1" customHeight="1">
      <c r="A362" s="199">
        <v>3</v>
      </c>
      <c r="B362" s="199">
        <v>3</v>
      </c>
      <c r="C362" s="200">
        <v>2</v>
      </c>
      <c r="D362" s="201">
        <v>7</v>
      </c>
      <c r="E362" s="201">
        <v>1</v>
      </c>
      <c r="F362" s="203"/>
      <c r="G362" s="188" t="s">
        <v>188</v>
      </c>
      <c r="H362" s="174">
        <v>333</v>
      </c>
      <c r="I362" s="175">
        <f>SUM(I363:I364)</f>
        <v>0</v>
      </c>
      <c r="J362" s="175">
        <f>SUM(J363:J364)</f>
        <v>0</v>
      </c>
      <c r="K362" s="175">
        <f>SUM(K363:K364)</f>
        <v>0</v>
      </c>
      <c r="L362" s="175">
        <f>SUM(L363:L364)</f>
        <v>0</v>
      </c>
      <c r="M362" s="1"/>
    </row>
    <row r="363" spans="1:13" ht="27" hidden="1" customHeight="1">
      <c r="A363" s="190">
        <v>3</v>
      </c>
      <c r="B363" s="190">
        <v>3</v>
      </c>
      <c r="C363" s="186">
        <v>2</v>
      </c>
      <c r="D363" s="187">
        <v>7</v>
      </c>
      <c r="E363" s="187">
        <v>1</v>
      </c>
      <c r="F363" s="189">
        <v>1</v>
      </c>
      <c r="G363" s="188" t="s">
        <v>189</v>
      </c>
      <c r="H363" s="174">
        <v>334</v>
      </c>
      <c r="I363" s="239">
        <v>0</v>
      </c>
      <c r="J363" s="239">
        <v>0</v>
      </c>
      <c r="K363" s="239">
        <v>0</v>
      </c>
      <c r="L363" s="238">
        <v>0</v>
      </c>
      <c r="M363" s="1"/>
    </row>
    <row r="364" spans="1:13" ht="30" hidden="1" customHeight="1">
      <c r="A364" s="190">
        <v>3</v>
      </c>
      <c r="B364" s="190">
        <v>3</v>
      </c>
      <c r="C364" s="186">
        <v>2</v>
      </c>
      <c r="D364" s="187">
        <v>7</v>
      </c>
      <c r="E364" s="187">
        <v>1</v>
      </c>
      <c r="F364" s="189">
        <v>2</v>
      </c>
      <c r="G364" s="188" t="s">
        <v>190</v>
      </c>
      <c r="H364" s="174">
        <v>335</v>
      </c>
      <c r="I364" s="194">
        <v>0</v>
      </c>
      <c r="J364" s="194">
        <v>0</v>
      </c>
      <c r="K364" s="194">
        <v>0</v>
      </c>
      <c r="L364" s="194">
        <v>0</v>
      </c>
      <c r="M364" s="1"/>
    </row>
    <row r="365" spans="1:13" ht="39.75" customHeight="1">
      <c r="A365" s="157"/>
      <c r="B365" s="157"/>
      <c r="C365" s="158"/>
      <c r="D365" s="255"/>
      <c r="E365" s="256"/>
      <c r="F365" s="257"/>
      <c r="G365" s="258" t="s">
        <v>350</v>
      </c>
      <c r="H365" s="174">
        <v>336</v>
      </c>
      <c r="I365" s="227">
        <f>SUM(I30+I181)</f>
        <v>962400</v>
      </c>
      <c r="J365" s="227">
        <f>SUM(J30+J181)</f>
        <v>241800</v>
      </c>
      <c r="K365" s="227">
        <f>SUM(K30+K181)</f>
        <v>152155.13</v>
      </c>
      <c r="L365" s="227">
        <f>SUM(L30+L181)</f>
        <v>152155.13</v>
      </c>
      <c r="M365" s="1"/>
    </row>
    <row r="366" spans="1:13" ht="18.75" customHeight="1">
      <c r="G366" s="177"/>
      <c r="H366" s="174"/>
      <c r="I366" s="259"/>
      <c r="J366" s="304"/>
      <c r="K366" s="304"/>
      <c r="L366" s="304"/>
    </row>
    <row r="367" spans="1:13" ht="23.25" customHeight="1">
      <c r="A367" s="390" t="s">
        <v>406</v>
      </c>
      <c r="B367" s="390"/>
      <c r="C367" s="390"/>
      <c r="D367" s="390"/>
      <c r="E367" s="390"/>
      <c r="F367" s="390"/>
      <c r="G367" s="390"/>
      <c r="H367" s="302"/>
      <c r="I367" s="260"/>
      <c r="J367" s="391" t="s">
        <v>407</v>
      </c>
      <c r="K367" s="391"/>
      <c r="L367" s="391"/>
    </row>
    <row r="368" spans="1:13" ht="18.75" customHeight="1">
      <c r="A368" s="261"/>
      <c r="B368" s="261"/>
      <c r="C368" s="261"/>
      <c r="D368" s="385" t="s">
        <v>395</v>
      </c>
      <c r="E368" s="385"/>
      <c r="F368" s="385"/>
      <c r="G368" s="385"/>
      <c r="H368" s="1"/>
      <c r="I368" s="301" t="s">
        <v>193</v>
      </c>
      <c r="K368" s="386" t="s">
        <v>194</v>
      </c>
      <c r="L368" s="386"/>
    </row>
    <row r="369" spans="1:12" ht="12.75" customHeight="1">
      <c r="I369" s="126"/>
      <c r="K369" s="126"/>
      <c r="L369" s="126"/>
    </row>
    <row r="370" spans="1:12" ht="32.25" customHeight="1">
      <c r="A370" s="394" t="s">
        <v>396</v>
      </c>
      <c r="B370" s="394"/>
      <c r="C370" s="394"/>
      <c r="D370" s="394"/>
      <c r="E370" s="394"/>
      <c r="F370" s="394"/>
      <c r="G370" s="394"/>
      <c r="I370" s="126"/>
      <c r="J370" s="395" t="s">
        <v>356</v>
      </c>
      <c r="K370" s="395"/>
      <c r="L370" s="395"/>
    </row>
    <row r="371" spans="1:12" ht="33.75" customHeight="1">
      <c r="D371" s="396" t="s">
        <v>397</v>
      </c>
      <c r="E371" s="397"/>
      <c r="F371" s="397"/>
      <c r="G371" s="397"/>
      <c r="H371" s="139"/>
      <c r="I371" s="127" t="s">
        <v>193</v>
      </c>
      <c r="K371" s="386" t="s">
        <v>194</v>
      </c>
      <c r="L371" s="386"/>
    </row>
    <row r="372" spans="1:12" ht="7.5" customHeight="1"/>
    <row r="373" spans="1:12" ht="8.25" customHeight="1">
      <c r="H373" s="140" t="s">
        <v>398</v>
      </c>
    </row>
  </sheetData>
  <protectedRanges>
    <protectedRange sqref="L19" name="Range64_1_1_1"/>
  </protectedRanges>
  <mergeCells count="32">
    <mergeCell ref="J367:L367"/>
    <mergeCell ref="A370:G370"/>
    <mergeCell ref="J370:L370"/>
    <mergeCell ref="D371:G371"/>
    <mergeCell ref="K371:L371"/>
    <mergeCell ref="A3:L3"/>
    <mergeCell ref="A6:L6"/>
    <mergeCell ref="G8:K8"/>
    <mergeCell ref="A5:L5"/>
    <mergeCell ref="J1:L1"/>
    <mergeCell ref="J2:L2"/>
    <mergeCell ref="G10:K10"/>
    <mergeCell ref="G14:K14"/>
    <mergeCell ref="A9:L9"/>
    <mergeCell ref="G11:K11"/>
    <mergeCell ref="B12:L12"/>
    <mergeCell ref="G15:K15"/>
    <mergeCell ref="A22:I22"/>
    <mergeCell ref="A29:F29"/>
    <mergeCell ref="D368:G368"/>
    <mergeCell ref="K368:L368"/>
    <mergeCell ref="E17:K17"/>
    <mergeCell ref="A18:L18"/>
    <mergeCell ref="A23:I23"/>
    <mergeCell ref="G25:H25"/>
    <mergeCell ref="A27:F28"/>
    <mergeCell ref="G27:G28"/>
    <mergeCell ref="H27:H28"/>
    <mergeCell ref="I27:J27"/>
    <mergeCell ref="K27:K28"/>
    <mergeCell ref="L27:L28"/>
    <mergeCell ref="A367:G367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73"/>
  <sheetViews>
    <sheetView topLeftCell="A54" zoomScale="120" zoomScaleNormal="120" workbookViewId="0">
      <selection activeCell="P8" sqref="P8"/>
    </sheetView>
  </sheetViews>
  <sheetFormatPr defaultColWidth="9.140625" defaultRowHeight="15"/>
  <cols>
    <col min="1" max="4" width="2" style="140" customWidth="1"/>
    <col min="5" max="5" width="2.140625" style="140" customWidth="1"/>
    <col min="6" max="6" width="3.5703125" style="309" customWidth="1"/>
    <col min="7" max="7" width="34.28515625" style="140" customWidth="1"/>
    <col min="8" max="8" width="4.7109375" style="140" customWidth="1"/>
    <col min="9" max="12" width="12.85546875" style="140" customWidth="1"/>
    <col min="13" max="13" width="0.140625" style="140" hidden="1" customWidth="1"/>
    <col min="14" max="14" width="6.140625" style="140" hidden="1" customWidth="1"/>
    <col min="15" max="15" width="8.85546875" style="140" hidden="1" customWidth="1"/>
    <col min="16" max="16" width="9.140625" style="140"/>
    <col min="17" max="17" width="6.140625" style="140" customWidth="1"/>
    <col min="18" max="18" width="9.140625" style="140"/>
    <col min="19" max="16384" width="9.140625" style="1"/>
  </cols>
  <sheetData>
    <row r="1" spans="1:17" ht="24.75" customHeight="1">
      <c r="G1" s="287"/>
      <c r="H1" s="288"/>
      <c r="I1" s="289"/>
      <c r="J1" s="392" t="s">
        <v>410</v>
      </c>
      <c r="K1" s="392"/>
      <c r="L1" s="392"/>
      <c r="M1" s="290"/>
      <c r="N1" s="308"/>
      <c r="O1" s="308"/>
      <c r="P1" s="308"/>
      <c r="Q1" s="308"/>
    </row>
    <row r="2" spans="1:17" ht="13.5" customHeight="1">
      <c r="H2" s="288"/>
      <c r="I2" s="291"/>
      <c r="J2" s="393" t="s">
        <v>385</v>
      </c>
      <c r="K2" s="393"/>
      <c r="L2" s="393"/>
      <c r="M2" s="290"/>
      <c r="N2" s="308"/>
      <c r="O2" s="308"/>
      <c r="P2" s="308"/>
      <c r="Q2" s="141"/>
    </row>
    <row r="3" spans="1:17" ht="18" customHeight="1">
      <c r="A3" s="415" t="s">
        <v>403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147"/>
      <c r="N3" s="147"/>
      <c r="O3" s="147"/>
      <c r="P3" s="147"/>
      <c r="Q3" s="147"/>
    </row>
    <row r="4" spans="1:17" ht="12" customHeight="1">
      <c r="G4" s="147"/>
      <c r="H4" s="146"/>
      <c r="I4" s="146"/>
      <c r="J4" s="148"/>
      <c r="K4" s="148"/>
      <c r="L4" s="313"/>
      <c r="M4" s="290"/>
    </row>
    <row r="5" spans="1:17" ht="18" customHeight="1">
      <c r="A5" s="384" t="s">
        <v>335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290"/>
    </row>
    <row r="6" spans="1:17" ht="18.75" customHeight="1">
      <c r="A6" s="381" t="s">
        <v>0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290"/>
    </row>
    <row r="7" spans="1:17" ht="7.5" customHeight="1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290"/>
    </row>
    <row r="8" spans="1:17" ht="14.25" customHeight="1">
      <c r="A8" s="305"/>
      <c r="B8" s="306"/>
      <c r="C8" s="306"/>
      <c r="D8" s="306"/>
      <c r="E8" s="306"/>
      <c r="F8" s="306"/>
      <c r="G8" s="383" t="s">
        <v>1</v>
      </c>
      <c r="H8" s="383"/>
      <c r="I8" s="383"/>
      <c r="J8" s="383"/>
      <c r="K8" s="383"/>
      <c r="L8" s="306"/>
      <c r="M8" s="290"/>
    </row>
    <row r="9" spans="1:17" ht="16.5" customHeight="1">
      <c r="A9" s="376" t="s">
        <v>404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290"/>
      <c r="P9" s="140" t="s">
        <v>261</v>
      </c>
    </row>
    <row r="10" spans="1:17" ht="15.75" customHeight="1">
      <c r="G10" s="379" t="s">
        <v>405</v>
      </c>
      <c r="H10" s="379"/>
      <c r="I10" s="379"/>
      <c r="J10" s="379"/>
      <c r="K10" s="379"/>
      <c r="M10" s="290"/>
    </row>
    <row r="11" spans="1:17" ht="12" customHeight="1">
      <c r="G11" s="375" t="s">
        <v>412</v>
      </c>
      <c r="H11" s="375"/>
      <c r="I11" s="375"/>
      <c r="J11" s="375"/>
      <c r="K11" s="375"/>
    </row>
    <row r="12" spans="1:17" ht="12" customHeight="1">
      <c r="B12" s="376" t="s">
        <v>2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  <row r="13" spans="1:17" ht="12" customHeight="1"/>
    <row r="14" spans="1:17" ht="12.75" customHeight="1">
      <c r="G14" s="379" t="s">
        <v>411</v>
      </c>
      <c r="H14" s="379"/>
      <c r="I14" s="379"/>
      <c r="J14" s="379"/>
      <c r="K14" s="379"/>
    </row>
    <row r="15" spans="1:17" ht="11.25" customHeight="1">
      <c r="G15" s="377" t="s">
        <v>3</v>
      </c>
      <c r="H15" s="377"/>
      <c r="I15" s="377"/>
      <c r="J15" s="377"/>
      <c r="K15" s="377"/>
    </row>
    <row r="16" spans="1:17" ht="11.25" customHeight="1">
      <c r="G16" s="308"/>
      <c r="H16" s="308"/>
      <c r="I16" s="308"/>
      <c r="J16" s="308"/>
      <c r="K16" s="308"/>
    </row>
    <row r="17" spans="1:17">
      <c r="B17" s="1"/>
      <c r="C17" s="1"/>
      <c r="D17" s="1"/>
      <c r="E17" s="378" t="s">
        <v>4</v>
      </c>
      <c r="F17" s="378"/>
      <c r="G17" s="378"/>
      <c r="H17" s="378"/>
      <c r="I17" s="378"/>
      <c r="J17" s="378"/>
      <c r="K17" s="378"/>
      <c r="L17" s="1"/>
    </row>
    <row r="18" spans="1:17" ht="12" customHeight="1">
      <c r="A18" s="398" t="s">
        <v>5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149"/>
    </row>
    <row r="19" spans="1:17" ht="12" customHeight="1">
      <c r="F19" s="140"/>
      <c r="J19" s="292"/>
      <c r="K19" s="313"/>
      <c r="L19" s="293" t="s">
        <v>6</v>
      </c>
      <c r="M19" s="149"/>
    </row>
    <row r="20" spans="1:17" ht="11.25" customHeight="1">
      <c r="F20" s="140"/>
      <c r="J20" s="150" t="s">
        <v>386</v>
      </c>
      <c r="K20" s="142"/>
      <c r="L20" s="151"/>
      <c r="M20" s="149"/>
    </row>
    <row r="21" spans="1:17" ht="12" customHeight="1">
      <c r="E21" s="308"/>
      <c r="F21" s="307"/>
      <c r="I21" s="152"/>
      <c r="J21" s="152"/>
      <c r="K21" s="153" t="s">
        <v>7</v>
      </c>
      <c r="L21" s="151"/>
      <c r="M21" s="149"/>
    </row>
    <row r="22" spans="1:17" ht="12.75" customHeight="1">
      <c r="A22" s="399" t="s">
        <v>272</v>
      </c>
      <c r="B22" s="399"/>
      <c r="C22" s="399"/>
      <c r="D22" s="399"/>
      <c r="E22" s="399"/>
      <c r="F22" s="399"/>
      <c r="G22" s="399"/>
      <c r="H22" s="399"/>
      <c r="I22" s="399"/>
      <c r="K22" s="153" t="s">
        <v>8</v>
      </c>
      <c r="L22" s="154" t="s">
        <v>9</v>
      </c>
      <c r="M22" s="149"/>
    </row>
    <row r="23" spans="1:17" ht="43.5" customHeight="1">
      <c r="A23" s="399" t="s">
        <v>10</v>
      </c>
      <c r="B23" s="399"/>
      <c r="C23" s="399"/>
      <c r="D23" s="399"/>
      <c r="E23" s="399"/>
      <c r="F23" s="399"/>
      <c r="G23" s="399"/>
      <c r="H23" s="399"/>
      <c r="I23" s="399"/>
      <c r="J23" s="303" t="s">
        <v>11</v>
      </c>
      <c r="K23" s="155" t="s">
        <v>12</v>
      </c>
      <c r="L23" s="151"/>
      <c r="M23" s="149"/>
    </row>
    <row r="24" spans="1:17" ht="12.75" customHeight="1">
      <c r="F24" s="140"/>
      <c r="G24" s="156" t="s">
        <v>13</v>
      </c>
      <c r="H24" s="157" t="s">
        <v>195</v>
      </c>
      <c r="I24" s="158"/>
      <c r="J24" s="159"/>
      <c r="K24" s="151"/>
      <c r="L24" s="151"/>
      <c r="M24" s="149"/>
    </row>
    <row r="25" spans="1:17" ht="13.5" customHeight="1">
      <c r="F25" s="140"/>
      <c r="G25" s="400" t="s">
        <v>14</v>
      </c>
      <c r="H25" s="400"/>
      <c r="I25" s="160" t="s">
        <v>15</v>
      </c>
      <c r="J25" s="161" t="s">
        <v>16</v>
      </c>
      <c r="K25" s="162" t="s">
        <v>16</v>
      </c>
      <c r="L25" s="162" t="s">
        <v>16</v>
      </c>
      <c r="M25" s="149"/>
    </row>
    <row r="26" spans="1:17" ht="14.25" customHeight="1">
      <c r="A26" s="163" t="s">
        <v>196</v>
      </c>
      <c r="B26" s="163"/>
      <c r="C26" s="163"/>
      <c r="D26" s="163"/>
      <c r="E26" s="163"/>
      <c r="F26" s="164"/>
      <c r="G26" s="165"/>
      <c r="I26" s="165"/>
      <c r="J26" s="165"/>
      <c r="K26" s="266"/>
      <c r="L26" s="166" t="s">
        <v>17</v>
      </c>
      <c r="M26" s="167"/>
    </row>
    <row r="27" spans="1:17" ht="24" customHeight="1">
      <c r="A27" s="401" t="s">
        <v>18</v>
      </c>
      <c r="B27" s="402"/>
      <c r="C27" s="402"/>
      <c r="D27" s="402"/>
      <c r="E27" s="402"/>
      <c r="F27" s="402"/>
      <c r="G27" s="405" t="s">
        <v>19</v>
      </c>
      <c r="H27" s="407" t="s">
        <v>20</v>
      </c>
      <c r="I27" s="409" t="s">
        <v>21</v>
      </c>
      <c r="J27" s="410"/>
      <c r="K27" s="411" t="s">
        <v>22</v>
      </c>
      <c r="L27" s="413" t="s">
        <v>23</v>
      </c>
      <c r="M27" s="167"/>
    </row>
    <row r="28" spans="1:17" ht="46.5" customHeight="1">
      <c r="A28" s="403"/>
      <c r="B28" s="404"/>
      <c r="C28" s="404"/>
      <c r="D28" s="404"/>
      <c r="E28" s="404"/>
      <c r="F28" s="404"/>
      <c r="G28" s="406"/>
      <c r="H28" s="408"/>
      <c r="I28" s="168" t="s">
        <v>24</v>
      </c>
      <c r="J28" s="169" t="s">
        <v>25</v>
      </c>
      <c r="K28" s="412"/>
      <c r="L28" s="414"/>
    </row>
    <row r="29" spans="1:17" ht="11.25" customHeight="1">
      <c r="A29" s="387" t="s">
        <v>12</v>
      </c>
      <c r="B29" s="388"/>
      <c r="C29" s="388"/>
      <c r="D29" s="388"/>
      <c r="E29" s="388"/>
      <c r="F29" s="389"/>
      <c r="G29" s="294">
        <v>2</v>
      </c>
      <c r="H29" s="295">
        <v>3</v>
      </c>
      <c r="I29" s="296" t="s">
        <v>26</v>
      </c>
      <c r="J29" s="297" t="s">
        <v>27</v>
      </c>
      <c r="K29" s="298">
        <v>6</v>
      </c>
      <c r="L29" s="298">
        <v>7</v>
      </c>
    </row>
    <row r="30" spans="1:17" s="177" customFormat="1" ht="14.25" customHeight="1">
      <c r="A30" s="170">
        <v>2</v>
      </c>
      <c r="B30" s="170"/>
      <c r="C30" s="171"/>
      <c r="D30" s="172"/>
      <c r="E30" s="170"/>
      <c r="F30" s="173"/>
      <c r="G30" s="172" t="s">
        <v>28</v>
      </c>
      <c r="H30" s="174">
        <v>1</v>
      </c>
      <c r="I30" s="175">
        <f>SUM(I31+I42+I62+I83+I90+I110+I136+I155+I165)</f>
        <v>930200</v>
      </c>
      <c r="J30" s="175">
        <f>SUM(J31+J42+J62+J83+J90+J110+J136+J155+J165)</f>
        <v>232400</v>
      </c>
      <c r="K30" s="176">
        <f>SUM(K31+K42+K62+K83+K90+K110+K136+K155+K165)</f>
        <v>145573.91</v>
      </c>
      <c r="L30" s="175">
        <f>SUM(L31+L42+L62+L83+L90+L110+L136+L155+L165)</f>
        <v>145573.91</v>
      </c>
    </row>
    <row r="31" spans="1:17" ht="16.5" customHeight="1">
      <c r="A31" s="170">
        <v>2</v>
      </c>
      <c r="B31" s="178">
        <v>1</v>
      </c>
      <c r="C31" s="179"/>
      <c r="D31" s="180"/>
      <c r="E31" s="181"/>
      <c r="F31" s="182"/>
      <c r="G31" s="183" t="s">
        <v>29</v>
      </c>
      <c r="H31" s="174">
        <v>2</v>
      </c>
      <c r="I31" s="175">
        <f>SUM(I32+I38)</f>
        <v>838500</v>
      </c>
      <c r="J31" s="175">
        <f>SUM(J32+J38)</f>
        <v>209800</v>
      </c>
      <c r="K31" s="184">
        <f>SUM(K32+K38)</f>
        <v>131377.51999999999</v>
      </c>
      <c r="L31" s="185">
        <f>SUM(L32+L38)</f>
        <v>131377.51999999999</v>
      </c>
      <c r="M31" s="1"/>
    </row>
    <row r="32" spans="1:17" ht="14.25" customHeight="1">
      <c r="A32" s="186">
        <v>2</v>
      </c>
      <c r="B32" s="186">
        <v>1</v>
      </c>
      <c r="C32" s="187">
        <v>1</v>
      </c>
      <c r="D32" s="188"/>
      <c r="E32" s="186"/>
      <c r="F32" s="189"/>
      <c r="G32" s="188" t="s">
        <v>30</v>
      </c>
      <c r="H32" s="174">
        <v>3</v>
      </c>
      <c r="I32" s="175">
        <f>SUM(I33)</f>
        <v>825400</v>
      </c>
      <c r="J32" s="175">
        <f>SUM(J33)</f>
        <v>206500</v>
      </c>
      <c r="K32" s="176">
        <f>SUM(K33)</f>
        <v>129145.79</v>
      </c>
      <c r="L32" s="175">
        <f>SUM(L33)</f>
        <v>129145.79</v>
      </c>
      <c r="M32" s="1"/>
      <c r="Q32" s="1"/>
    </row>
    <row r="33" spans="1:18" ht="13.5" customHeight="1">
      <c r="A33" s="190">
        <v>2</v>
      </c>
      <c r="B33" s="186">
        <v>1</v>
      </c>
      <c r="C33" s="187">
        <v>1</v>
      </c>
      <c r="D33" s="188">
        <v>1</v>
      </c>
      <c r="E33" s="186"/>
      <c r="F33" s="189"/>
      <c r="G33" s="188" t="s">
        <v>30</v>
      </c>
      <c r="H33" s="174">
        <v>4</v>
      </c>
      <c r="I33" s="175">
        <f>SUM(I34+I36)</f>
        <v>825400</v>
      </c>
      <c r="J33" s="175">
        <f t="shared" ref="J33:L34" si="0">SUM(J34)</f>
        <v>206500</v>
      </c>
      <c r="K33" s="175">
        <f t="shared" si="0"/>
        <v>129145.79</v>
      </c>
      <c r="L33" s="175">
        <f t="shared" si="0"/>
        <v>129145.79</v>
      </c>
      <c r="M33" s="1"/>
      <c r="Q33" s="191"/>
    </row>
    <row r="34" spans="1:18" ht="14.25" customHeight="1">
      <c r="A34" s="190">
        <v>2</v>
      </c>
      <c r="B34" s="186">
        <v>1</v>
      </c>
      <c r="C34" s="187">
        <v>1</v>
      </c>
      <c r="D34" s="188">
        <v>1</v>
      </c>
      <c r="E34" s="186">
        <v>1</v>
      </c>
      <c r="F34" s="189"/>
      <c r="G34" s="188" t="s">
        <v>31</v>
      </c>
      <c r="H34" s="174">
        <v>5</v>
      </c>
      <c r="I34" s="176">
        <f>SUM(I35)</f>
        <v>825400</v>
      </c>
      <c r="J34" s="176">
        <f t="shared" si="0"/>
        <v>206500</v>
      </c>
      <c r="K34" s="176">
        <f t="shared" si="0"/>
        <v>129145.79</v>
      </c>
      <c r="L34" s="176">
        <f t="shared" si="0"/>
        <v>129145.79</v>
      </c>
      <c r="M34" s="1"/>
      <c r="Q34" s="191"/>
    </row>
    <row r="35" spans="1:18" ht="14.25" customHeight="1">
      <c r="A35" s="190">
        <v>2</v>
      </c>
      <c r="B35" s="186">
        <v>1</v>
      </c>
      <c r="C35" s="187">
        <v>1</v>
      </c>
      <c r="D35" s="188">
        <v>1</v>
      </c>
      <c r="E35" s="186">
        <v>1</v>
      </c>
      <c r="F35" s="189">
        <v>1</v>
      </c>
      <c r="G35" s="188" t="s">
        <v>31</v>
      </c>
      <c r="H35" s="174">
        <v>6</v>
      </c>
      <c r="I35" s="192">
        <v>825400</v>
      </c>
      <c r="J35" s="193">
        <v>206500</v>
      </c>
      <c r="K35" s="193">
        <v>129145.79</v>
      </c>
      <c r="L35" s="193">
        <v>129145.79</v>
      </c>
      <c r="M35" s="1"/>
      <c r="Q35" s="191"/>
    </row>
    <row r="36" spans="1:18" ht="12.75" hidden="1" customHeight="1">
      <c r="A36" s="190">
        <v>2</v>
      </c>
      <c r="B36" s="186">
        <v>1</v>
      </c>
      <c r="C36" s="187">
        <v>1</v>
      </c>
      <c r="D36" s="188">
        <v>1</v>
      </c>
      <c r="E36" s="186">
        <v>2</v>
      </c>
      <c r="F36" s="189"/>
      <c r="G36" s="188" t="s">
        <v>32</v>
      </c>
      <c r="H36" s="174">
        <v>7</v>
      </c>
      <c r="I36" s="176">
        <f>I37</f>
        <v>0</v>
      </c>
      <c r="J36" s="176">
        <f>J37</f>
        <v>0</v>
      </c>
      <c r="K36" s="176">
        <f>K37</f>
        <v>0</v>
      </c>
      <c r="L36" s="176">
        <f>L37</f>
        <v>0</v>
      </c>
      <c r="M36" s="1"/>
      <c r="Q36" s="191"/>
    </row>
    <row r="37" spans="1:18" ht="12.75" hidden="1" customHeight="1">
      <c r="A37" s="190">
        <v>2</v>
      </c>
      <c r="B37" s="186">
        <v>1</v>
      </c>
      <c r="C37" s="187">
        <v>1</v>
      </c>
      <c r="D37" s="188">
        <v>1</v>
      </c>
      <c r="E37" s="186">
        <v>2</v>
      </c>
      <c r="F37" s="189">
        <v>1</v>
      </c>
      <c r="G37" s="188" t="s">
        <v>32</v>
      </c>
      <c r="H37" s="174">
        <v>8</v>
      </c>
      <c r="I37" s="193">
        <v>0</v>
      </c>
      <c r="J37" s="194">
        <v>0</v>
      </c>
      <c r="K37" s="193">
        <v>0</v>
      </c>
      <c r="L37" s="194">
        <v>0</v>
      </c>
      <c r="M37" s="1"/>
      <c r="Q37" s="191"/>
    </row>
    <row r="38" spans="1:18" ht="13.5" customHeight="1">
      <c r="A38" s="190">
        <v>2</v>
      </c>
      <c r="B38" s="186">
        <v>1</v>
      </c>
      <c r="C38" s="187">
        <v>2</v>
      </c>
      <c r="D38" s="188"/>
      <c r="E38" s="186"/>
      <c r="F38" s="189"/>
      <c r="G38" s="188" t="s">
        <v>33</v>
      </c>
      <c r="H38" s="174">
        <v>9</v>
      </c>
      <c r="I38" s="176">
        <f t="shared" ref="I38:L40" si="1">I39</f>
        <v>13100</v>
      </c>
      <c r="J38" s="175">
        <f t="shared" si="1"/>
        <v>3300</v>
      </c>
      <c r="K38" s="176">
        <f t="shared" si="1"/>
        <v>2231.73</v>
      </c>
      <c r="L38" s="175">
        <f t="shared" si="1"/>
        <v>2231.73</v>
      </c>
      <c r="M38" s="1"/>
      <c r="Q38" s="191"/>
    </row>
    <row r="39" spans="1:18">
      <c r="A39" s="190">
        <v>2</v>
      </c>
      <c r="B39" s="186">
        <v>1</v>
      </c>
      <c r="C39" s="187">
        <v>2</v>
      </c>
      <c r="D39" s="188">
        <v>1</v>
      </c>
      <c r="E39" s="186"/>
      <c r="F39" s="189"/>
      <c r="G39" s="188" t="s">
        <v>33</v>
      </c>
      <c r="H39" s="174">
        <v>10</v>
      </c>
      <c r="I39" s="176">
        <f t="shared" si="1"/>
        <v>13100</v>
      </c>
      <c r="J39" s="175">
        <f t="shared" si="1"/>
        <v>3300</v>
      </c>
      <c r="K39" s="175">
        <f t="shared" si="1"/>
        <v>2231.73</v>
      </c>
      <c r="L39" s="175">
        <f t="shared" si="1"/>
        <v>2231.73</v>
      </c>
      <c r="Q39" s="1"/>
    </row>
    <row r="40" spans="1:18" ht="13.5" customHeight="1">
      <c r="A40" s="190">
        <v>2</v>
      </c>
      <c r="B40" s="186">
        <v>1</v>
      </c>
      <c r="C40" s="187">
        <v>2</v>
      </c>
      <c r="D40" s="188">
        <v>1</v>
      </c>
      <c r="E40" s="186">
        <v>1</v>
      </c>
      <c r="F40" s="189"/>
      <c r="G40" s="188" t="s">
        <v>33</v>
      </c>
      <c r="H40" s="174">
        <v>11</v>
      </c>
      <c r="I40" s="175">
        <f t="shared" si="1"/>
        <v>13100</v>
      </c>
      <c r="J40" s="175">
        <f t="shared" si="1"/>
        <v>3300</v>
      </c>
      <c r="K40" s="175">
        <f t="shared" si="1"/>
        <v>2231.73</v>
      </c>
      <c r="L40" s="175">
        <f t="shared" si="1"/>
        <v>2231.73</v>
      </c>
      <c r="M40" s="1"/>
      <c r="Q40" s="191"/>
    </row>
    <row r="41" spans="1:18" ht="14.25" customHeight="1">
      <c r="A41" s="190">
        <v>2</v>
      </c>
      <c r="B41" s="186">
        <v>1</v>
      </c>
      <c r="C41" s="187">
        <v>2</v>
      </c>
      <c r="D41" s="188">
        <v>1</v>
      </c>
      <c r="E41" s="186">
        <v>1</v>
      </c>
      <c r="F41" s="189">
        <v>1</v>
      </c>
      <c r="G41" s="188" t="s">
        <v>33</v>
      </c>
      <c r="H41" s="174">
        <v>12</v>
      </c>
      <c r="I41" s="194">
        <v>13100</v>
      </c>
      <c r="J41" s="193">
        <v>3300</v>
      </c>
      <c r="K41" s="193">
        <v>2231.73</v>
      </c>
      <c r="L41" s="193">
        <v>2231.73</v>
      </c>
      <c r="M41" s="1"/>
      <c r="Q41" s="191"/>
    </row>
    <row r="42" spans="1:18" ht="26.25" customHeight="1">
      <c r="A42" s="195">
        <v>2</v>
      </c>
      <c r="B42" s="196">
        <v>2</v>
      </c>
      <c r="C42" s="179"/>
      <c r="D42" s="180"/>
      <c r="E42" s="181"/>
      <c r="F42" s="182"/>
      <c r="G42" s="183" t="s">
        <v>34</v>
      </c>
      <c r="H42" s="174">
        <v>13</v>
      </c>
      <c r="I42" s="197">
        <f t="shared" ref="I42:L44" si="2">I43</f>
        <v>82100</v>
      </c>
      <c r="J42" s="198">
        <f t="shared" si="2"/>
        <v>20200</v>
      </c>
      <c r="K42" s="197">
        <f t="shared" si="2"/>
        <v>12941.660000000002</v>
      </c>
      <c r="L42" s="197">
        <f t="shared" si="2"/>
        <v>12941.660000000002</v>
      </c>
      <c r="M42" s="1"/>
    </row>
    <row r="43" spans="1:18" ht="27" customHeight="1">
      <c r="A43" s="190">
        <v>2</v>
      </c>
      <c r="B43" s="186">
        <v>2</v>
      </c>
      <c r="C43" s="187">
        <v>1</v>
      </c>
      <c r="D43" s="188"/>
      <c r="E43" s="186"/>
      <c r="F43" s="189"/>
      <c r="G43" s="180" t="s">
        <v>34</v>
      </c>
      <c r="H43" s="174">
        <v>14</v>
      </c>
      <c r="I43" s="175">
        <f t="shared" si="2"/>
        <v>82100</v>
      </c>
      <c r="J43" s="176">
        <f t="shared" si="2"/>
        <v>20200</v>
      </c>
      <c r="K43" s="175">
        <f t="shared" si="2"/>
        <v>12941.660000000002</v>
      </c>
      <c r="L43" s="176">
        <f t="shared" si="2"/>
        <v>12941.660000000002</v>
      </c>
      <c r="M43" s="1"/>
      <c r="Q43" s="1"/>
      <c r="R43" s="191"/>
    </row>
    <row r="44" spans="1:18" ht="15.75" customHeight="1">
      <c r="A44" s="190">
        <v>2</v>
      </c>
      <c r="B44" s="186">
        <v>2</v>
      </c>
      <c r="C44" s="187">
        <v>1</v>
      </c>
      <c r="D44" s="188">
        <v>1</v>
      </c>
      <c r="E44" s="186"/>
      <c r="F44" s="189"/>
      <c r="G44" s="180" t="s">
        <v>34</v>
      </c>
      <c r="H44" s="174">
        <v>15</v>
      </c>
      <c r="I44" s="175">
        <f t="shared" si="2"/>
        <v>82100</v>
      </c>
      <c r="J44" s="176">
        <f t="shared" si="2"/>
        <v>20200</v>
      </c>
      <c r="K44" s="185">
        <f t="shared" si="2"/>
        <v>12941.660000000002</v>
      </c>
      <c r="L44" s="185">
        <f t="shared" si="2"/>
        <v>12941.660000000002</v>
      </c>
      <c r="M44" s="1"/>
      <c r="Q44" s="191"/>
      <c r="R44" s="1"/>
    </row>
    <row r="45" spans="1:18" ht="24.75" customHeight="1">
      <c r="A45" s="199">
        <v>2</v>
      </c>
      <c r="B45" s="200">
        <v>2</v>
      </c>
      <c r="C45" s="201">
        <v>1</v>
      </c>
      <c r="D45" s="202">
        <v>1</v>
      </c>
      <c r="E45" s="200">
        <v>1</v>
      </c>
      <c r="F45" s="203"/>
      <c r="G45" s="180" t="s">
        <v>34</v>
      </c>
      <c r="H45" s="174">
        <v>16</v>
      </c>
      <c r="I45" s="204">
        <f>SUM(I46:I61)</f>
        <v>82100</v>
      </c>
      <c r="J45" s="204">
        <f>SUM(J46:J61)</f>
        <v>20200</v>
      </c>
      <c r="K45" s="205">
        <f>SUM(K46:K61)</f>
        <v>12941.660000000002</v>
      </c>
      <c r="L45" s="205">
        <f>SUM(L46:L61)</f>
        <v>12941.660000000002</v>
      </c>
      <c r="M45" s="1"/>
      <c r="Q45" s="191"/>
      <c r="R45" s="1"/>
    </row>
    <row r="46" spans="1:18" ht="15.75" customHeight="1">
      <c r="A46" s="190">
        <v>2</v>
      </c>
      <c r="B46" s="186">
        <v>2</v>
      </c>
      <c r="C46" s="187">
        <v>1</v>
      </c>
      <c r="D46" s="188">
        <v>1</v>
      </c>
      <c r="E46" s="186">
        <v>1</v>
      </c>
      <c r="F46" s="206">
        <v>1</v>
      </c>
      <c r="G46" s="188" t="s">
        <v>35</v>
      </c>
      <c r="H46" s="174">
        <v>17</v>
      </c>
      <c r="I46" s="193">
        <v>17800</v>
      </c>
      <c r="J46" s="193">
        <v>3800</v>
      </c>
      <c r="K46" s="193">
        <v>3139.6</v>
      </c>
      <c r="L46" s="193">
        <v>3139.6</v>
      </c>
      <c r="M46" s="1"/>
      <c r="Q46" s="191"/>
      <c r="R46" s="1"/>
    </row>
    <row r="47" spans="1:18" ht="26.25" customHeight="1">
      <c r="A47" s="190">
        <v>2</v>
      </c>
      <c r="B47" s="186">
        <v>2</v>
      </c>
      <c r="C47" s="187">
        <v>1</v>
      </c>
      <c r="D47" s="188">
        <v>1</v>
      </c>
      <c r="E47" s="186">
        <v>1</v>
      </c>
      <c r="F47" s="189">
        <v>2</v>
      </c>
      <c r="G47" s="188" t="s">
        <v>36</v>
      </c>
      <c r="H47" s="174">
        <v>18</v>
      </c>
      <c r="I47" s="193">
        <v>1100</v>
      </c>
      <c r="J47" s="193">
        <v>300</v>
      </c>
      <c r="K47" s="193">
        <v>236.09</v>
      </c>
      <c r="L47" s="193">
        <v>236.09</v>
      </c>
      <c r="M47" s="1"/>
      <c r="Q47" s="191"/>
      <c r="R47" s="1"/>
    </row>
    <row r="48" spans="1:18" ht="26.25" customHeight="1">
      <c r="A48" s="190">
        <v>2</v>
      </c>
      <c r="B48" s="186">
        <v>2</v>
      </c>
      <c r="C48" s="187">
        <v>1</v>
      </c>
      <c r="D48" s="188">
        <v>1</v>
      </c>
      <c r="E48" s="186">
        <v>1</v>
      </c>
      <c r="F48" s="189">
        <v>5</v>
      </c>
      <c r="G48" s="188" t="s">
        <v>37</v>
      </c>
      <c r="H48" s="174">
        <v>19</v>
      </c>
      <c r="I48" s="193">
        <v>2500</v>
      </c>
      <c r="J48" s="193">
        <v>400</v>
      </c>
      <c r="K48" s="193">
        <v>400</v>
      </c>
      <c r="L48" s="193">
        <v>400</v>
      </c>
      <c r="M48" s="1"/>
      <c r="Q48" s="191"/>
      <c r="R48" s="1"/>
    </row>
    <row r="49" spans="1:18" ht="27" hidden="1" customHeight="1">
      <c r="A49" s="190">
        <v>2</v>
      </c>
      <c r="B49" s="186">
        <v>2</v>
      </c>
      <c r="C49" s="187">
        <v>1</v>
      </c>
      <c r="D49" s="188">
        <v>1</v>
      </c>
      <c r="E49" s="186">
        <v>1</v>
      </c>
      <c r="F49" s="189">
        <v>6</v>
      </c>
      <c r="G49" s="188" t="s">
        <v>38</v>
      </c>
      <c r="H49" s="174">
        <v>20</v>
      </c>
      <c r="I49" s="193">
        <v>0</v>
      </c>
      <c r="J49" s="193">
        <v>0</v>
      </c>
      <c r="K49" s="193">
        <v>0</v>
      </c>
      <c r="L49" s="193">
        <v>0</v>
      </c>
      <c r="M49" s="1"/>
      <c r="Q49" s="191"/>
      <c r="R49" s="1"/>
    </row>
    <row r="50" spans="1:18" ht="26.25" customHeight="1">
      <c r="A50" s="207">
        <v>2</v>
      </c>
      <c r="B50" s="181">
        <v>2</v>
      </c>
      <c r="C50" s="179">
        <v>1</v>
      </c>
      <c r="D50" s="180">
        <v>1</v>
      </c>
      <c r="E50" s="181">
        <v>1</v>
      </c>
      <c r="F50" s="182">
        <v>7</v>
      </c>
      <c r="G50" s="180" t="s">
        <v>39</v>
      </c>
      <c r="H50" s="174">
        <v>21</v>
      </c>
      <c r="I50" s="193">
        <v>700</v>
      </c>
      <c r="J50" s="193">
        <v>100</v>
      </c>
      <c r="K50" s="193">
        <v>0</v>
      </c>
      <c r="L50" s="193">
        <v>0</v>
      </c>
      <c r="M50" s="1"/>
      <c r="Q50" s="191"/>
      <c r="R50" s="1"/>
    </row>
    <row r="51" spans="1:18" ht="12" customHeight="1">
      <c r="A51" s="190">
        <v>2</v>
      </c>
      <c r="B51" s="186">
        <v>2</v>
      </c>
      <c r="C51" s="187">
        <v>1</v>
      </c>
      <c r="D51" s="188">
        <v>1</v>
      </c>
      <c r="E51" s="186">
        <v>1</v>
      </c>
      <c r="F51" s="189">
        <v>11</v>
      </c>
      <c r="G51" s="188" t="s">
        <v>40</v>
      </c>
      <c r="H51" s="174">
        <v>22</v>
      </c>
      <c r="I51" s="194">
        <v>1600</v>
      </c>
      <c r="J51" s="193">
        <v>300</v>
      </c>
      <c r="K51" s="193">
        <v>0</v>
      </c>
      <c r="L51" s="193">
        <v>0</v>
      </c>
      <c r="M51" s="1"/>
      <c r="Q51" s="191"/>
      <c r="R51" s="1"/>
    </row>
    <row r="52" spans="1:18" ht="15.75" hidden="1" customHeight="1">
      <c r="A52" s="199">
        <v>2</v>
      </c>
      <c r="B52" s="208">
        <v>2</v>
      </c>
      <c r="C52" s="209">
        <v>1</v>
      </c>
      <c r="D52" s="209">
        <v>1</v>
      </c>
      <c r="E52" s="209">
        <v>1</v>
      </c>
      <c r="F52" s="210">
        <v>12</v>
      </c>
      <c r="G52" s="211" t="s">
        <v>41</v>
      </c>
      <c r="H52" s="174">
        <v>23</v>
      </c>
      <c r="I52" s="212">
        <v>0</v>
      </c>
      <c r="J52" s="193">
        <v>0</v>
      </c>
      <c r="K52" s="193">
        <v>0</v>
      </c>
      <c r="L52" s="193">
        <v>0</v>
      </c>
      <c r="M52" s="1"/>
      <c r="Q52" s="191"/>
      <c r="R52" s="1"/>
    </row>
    <row r="53" spans="1:18" ht="25.5" hidden="1" customHeight="1">
      <c r="A53" s="190">
        <v>2</v>
      </c>
      <c r="B53" s="186">
        <v>2</v>
      </c>
      <c r="C53" s="187">
        <v>1</v>
      </c>
      <c r="D53" s="187">
        <v>1</v>
      </c>
      <c r="E53" s="187">
        <v>1</v>
      </c>
      <c r="F53" s="189">
        <v>14</v>
      </c>
      <c r="G53" s="213" t="s">
        <v>42</v>
      </c>
      <c r="H53" s="174">
        <v>24</v>
      </c>
      <c r="I53" s="194">
        <v>0</v>
      </c>
      <c r="J53" s="194">
        <v>0</v>
      </c>
      <c r="K53" s="194">
        <v>0</v>
      </c>
      <c r="L53" s="194">
        <v>0</v>
      </c>
      <c r="M53" s="1"/>
      <c r="Q53" s="191"/>
      <c r="R53" s="1"/>
    </row>
    <row r="54" spans="1:18" ht="27.75" customHeight="1">
      <c r="A54" s="190">
        <v>2</v>
      </c>
      <c r="B54" s="186">
        <v>2</v>
      </c>
      <c r="C54" s="187">
        <v>1</v>
      </c>
      <c r="D54" s="187">
        <v>1</v>
      </c>
      <c r="E54" s="187">
        <v>1</v>
      </c>
      <c r="F54" s="189">
        <v>15</v>
      </c>
      <c r="G54" s="188" t="s">
        <v>43</v>
      </c>
      <c r="H54" s="174">
        <v>25</v>
      </c>
      <c r="I54" s="194">
        <v>6600</v>
      </c>
      <c r="J54" s="193">
        <v>1000</v>
      </c>
      <c r="K54" s="193">
        <v>275.25</v>
      </c>
      <c r="L54" s="193">
        <v>275.25</v>
      </c>
      <c r="M54" s="1"/>
      <c r="Q54" s="191"/>
      <c r="R54" s="1"/>
    </row>
    <row r="55" spans="1:18" ht="15.75" customHeight="1">
      <c r="A55" s="190">
        <v>2</v>
      </c>
      <c r="B55" s="186">
        <v>2</v>
      </c>
      <c r="C55" s="187">
        <v>1</v>
      </c>
      <c r="D55" s="187">
        <v>1</v>
      </c>
      <c r="E55" s="187">
        <v>1</v>
      </c>
      <c r="F55" s="189">
        <v>16</v>
      </c>
      <c r="G55" s="188" t="s">
        <v>44</v>
      </c>
      <c r="H55" s="174">
        <v>26</v>
      </c>
      <c r="I55" s="194">
        <v>3500</v>
      </c>
      <c r="J55" s="193">
        <v>800</v>
      </c>
      <c r="K55" s="193">
        <v>171</v>
      </c>
      <c r="L55" s="193">
        <v>171</v>
      </c>
      <c r="M55" s="1"/>
      <c r="Q55" s="191"/>
      <c r="R55" s="1"/>
    </row>
    <row r="56" spans="1:18" ht="27.75" hidden="1" customHeight="1">
      <c r="A56" s="190">
        <v>2</v>
      </c>
      <c r="B56" s="186">
        <v>2</v>
      </c>
      <c r="C56" s="187">
        <v>1</v>
      </c>
      <c r="D56" s="187">
        <v>1</v>
      </c>
      <c r="E56" s="187">
        <v>1</v>
      </c>
      <c r="F56" s="189">
        <v>17</v>
      </c>
      <c r="G56" s="188" t="s">
        <v>45</v>
      </c>
      <c r="H56" s="174">
        <v>27</v>
      </c>
      <c r="I56" s="194">
        <v>0</v>
      </c>
      <c r="J56" s="194">
        <v>0</v>
      </c>
      <c r="K56" s="194">
        <v>0</v>
      </c>
      <c r="L56" s="194">
        <v>0</v>
      </c>
      <c r="M56" s="1"/>
      <c r="Q56" s="191"/>
      <c r="R56" s="1"/>
    </row>
    <row r="57" spans="1:18" ht="14.25" customHeight="1">
      <c r="A57" s="190">
        <v>2</v>
      </c>
      <c r="B57" s="186">
        <v>2</v>
      </c>
      <c r="C57" s="187">
        <v>1</v>
      </c>
      <c r="D57" s="187">
        <v>1</v>
      </c>
      <c r="E57" s="187">
        <v>1</v>
      </c>
      <c r="F57" s="189">
        <v>20</v>
      </c>
      <c r="G57" s="188" t="s">
        <v>46</v>
      </c>
      <c r="H57" s="174">
        <v>28</v>
      </c>
      <c r="I57" s="194">
        <v>34300</v>
      </c>
      <c r="J57" s="193">
        <v>10000</v>
      </c>
      <c r="K57" s="193">
        <v>6178</v>
      </c>
      <c r="L57" s="193">
        <v>6178</v>
      </c>
      <c r="M57" s="1"/>
      <c r="Q57" s="191"/>
      <c r="R57" s="1"/>
    </row>
    <row r="58" spans="1:18" ht="27.75" customHeight="1">
      <c r="A58" s="190">
        <v>2</v>
      </c>
      <c r="B58" s="186">
        <v>2</v>
      </c>
      <c r="C58" s="187">
        <v>1</v>
      </c>
      <c r="D58" s="187">
        <v>1</v>
      </c>
      <c r="E58" s="187">
        <v>1</v>
      </c>
      <c r="F58" s="189">
        <v>21</v>
      </c>
      <c r="G58" s="188" t="s">
        <v>47</v>
      </c>
      <c r="H58" s="174">
        <v>29</v>
      </c>
      <c r="I58" s="194">
        <v>3400</v>
      </c>
      <c r="J58" s="193">
        <v>1400</v>
      </c>
      <c r="K58" s="193">
        <v>1400</v>
      </c>
      <c r="L58" s="193">
        <v>1400</v>
      </c>
      <c r="M58" s="1"/>
      <c r="Q58" s="191"/>
      <c r="R58" s="1"/>
    </row>
    <row r="59" spans="1:18" ht="12" customHeight="1">
      <c r="A59" s="190">
        <v>2</v>
      </c>
      <c r="B59" s="186">
        <v>2</v>
      </c>
      <c r="C59" s="187">
        <v>1</v>
      </c>
      <c r="D59" s="187">
        <v>1</v>
      </c>
      <c r="E59" s="187">
        <v>1</v>
      </c>
      <c r="F59" s="189">
        <v>22</v>
      </c>
      <c r="G59" s="188" t="s">
        <v>48</v>
      </c>
      <c r="H59" s="174">
        <v>30</v>
      </c>
      <c r="I59" s="194">
        <v>500</v>
      </c>
      <c r="J59" s="193">
        <v>100</v>
      </c>
      <c r="K59" s="193">
        <v>9.7799999999999994</v>
      </c>
      <c r="L59" s="193">
        <v>9.7799999999999994</v>
      </c>
      <c r="M59" s="1"/>
      <c r="Q59" s="191"/>
      <c r="R59" s="1"/>
    </row>
    <row r="60" spans="1:18" ht="12" hidden="1" customHeight="1">
      <c r="A60" s="190">
        <v>2</v>
      </c>
      <c r="B60" s="186">
        <v>2</v>
      </c>
      <c r="C60" s="187">
        <v>1</v>
      </c>
      <c r="D60" s="187">
        <v>1</v>
      </c>
      <c r="E60" s="187">
        <v>1</v>
      </c>
      <c r="F60" s="189">
        <v>23</v>
      </c>
      <c r="G60" s="188" t="s">
        <v>387</v>
      </c>
      <c r="H60" s="174">
        <v>31</v>
      </c>
      <c r="I60" s="194">
        <v>0</v>
      </c>
      <c r="J60" s="193">
        <v>0</v>
      </c>
      <c r="K60" s="193">
        <v>0</v>
      </c>
      <c r="L60" s="193">
        <v>0</v>
      </c>
      <c r="M60" s="1"/>
      <c r="Q60" s="191"/>
      <c r="R60" s="1"/>
    </row>
    <row r="61" spans="1:18" ht="15" customHeight="1">
      <c r="A61" s="190">
        <v>2</v>
      </c>
      <c r="B61" s="186">
        <v>2</v>
      </c>
      <c r="C61" s="187">
        <v>1</v>
      </c>
      <c r="D61" s="187">
        <v>1</v>
      </c>
      <c r="E61" s="187">
        <v>1</v>
      </c>
      <c r="F61" s="189">
        <v>30</v>
      </c>
      <c r="G61" s="188" t="s">
        <v>49</v>
      </c>
      <c r="H61" s="174">
        <v>32</v>
      </c>
      <c r="I61" s="194">
        <v>10100</v>
      </c>
      <c r="J61" s="193">
        <v>2000</v>
      </c>
      <c r="K61" s="193">
        <v>1131.94</v>
      </c>
      <c r="L61" s="193">
        <v>1131.94</v>
      </c>
      <c r="M61" s="1"/>
      <c r="Q61" s="191"/>
      <c r="R61" s="1"/>
    </row>
    <row r="62" spans="1:18" ht="14.25" hidden="1" customHeight="1">
      <c r="A62" s="214">
        <v>2</v>
      </c>
      <c r="B62" s="215">
        <v>3</v>
      </c>
      <c r="C62" s="178"/>
      <c r="D62" s="179"/>
      <c r="E62" s="179"/>
      <c r="F62" s="182"/>
      <c r="G62" s="216" t="s">
        <v>50</v>
      </c>
      <c r="H62" s="174">
        <v>33</v>
      </c>
      <c r="I62" s="197">
        <f>I63</f>
        <v>0</v>
      </c>
      <c r="J62" s="197">
        <f>J63</f>
        <v>0</v>
      </c>
      <c r="K62" s="197">
        <f>K63</f>
        <v>0</v>
      </c>
      <c r="L62" s="197">
        <f>L63</f>
        <v>0</v>
      </c>
      <c r="M62" s="1"/>
    </row>
    <row r="63" spans="1:18" ht="13.5" hidden="1" customHeight="1">
      <c r="A63" s="190">
        <v>2</v>
      </c>
      <c r="B63" s="186">
        <v>3</v>
      </c>
      <c r="C63" s="187">
        <v>1</v>
      </c>
      <c r="D63" s="187"/>
      <c r="E63" s="187"/>
      <c r="F63" s="189"/>
      <c r="G63" s="188" t="s">
        <v>51</v>
      </c>
      <c r="H63" s="174">
        <v>34</v>
      </c>
      <c r="I63" s="175">
        <f>SUM(I64+I69+I74)</f>
        <v>0</v>
      </c>
      <c r="J63" s="217">
        <f>SUM(J64+J69+J74)</f>
        <v>0</v>
      </c>
      <c r="K63" s="176">
        <f>SUM(K64+K69+K74)</f>
        <v>0</v>
      </c>
      <c r="L63" s="175">
        <f>SUM(L64+L69+L74)</f>
        <v>0</v>
      </c>
      <c r="M63" s="1"/>
      <c r="Q63" s="1"/>
      <c r="R63" s="191"/>
    </row>
    <row r="64" spans="1:18" ht="15" hidden="1" customHeight="1">
      <c r="A64" s="190">
        <v>2</v>
      </c>
      <c r="B64" s="186">
        <v>3</v>
      </c>
      <c r="C64" s="187">
        <v>1</v>
      </c>
      <c r="D64" s="187">
        <v>1</v>
      </c>
      <c r="E64" s="187"/>
      <c r="F64" s="189"/>
      <c r="G64" s="188" t="s">
        <v>52</v>
      </c>
      <c r="H64" s="174">
        <v>35</v>
      </c>
      <c r="I64" s="175">
        <f>I65</f>
        <v>0</v>
      </c>
      <c r="J64" s="217">
        <f>J65</f>
        <v>0</v>
      </c>
      <c r="K64" s="176">
        <f>K65</f>
        <v>0</v>
      </c>
      <c r="L64" s="175">
        <f>L65</f>
        <v>0</v>
      </c>
      <c r="M64" s="1"/>
      <c r="Q64" s="191"/>
      <c r="R64" s="1"/>
    </row>
    <row r="65" spans="1:18" ht="13.5" hidden="1" customHeight="1">
      <c r="A65" s="190">
        <v>2</v>
      </c>
      <c r="B65" s="186">
        <v>3</v>
      </c>
      <c r="C65" s="187">
        <v>1</v>
      </c>
      <c r="D65" s="187">
        <v>1</v>
      </c>
      <c r="E65" s="187">
        <v>1</v>
      </c>
      <c r="F65" s="189"/>
      <c r="G65" s="188" t="s">
        <v>52</v>
      </c>
      <c r="H65" s="174">
        <v>36</v>
      </c>
      <c r="I65" s="175">
        <f>SUM(I66:I68)</f>
        <v>0</v>
      </c>
      <c r="J65" s="217">
        <f>SUM(J66:J68)</f>
        <v>0</v>
      </c>
      <c r="K65" s="176">
        <f>SUM(K66:K68)</f>
        <v>0</v>
      </c>
      <c r="L65" s="175">
        <f>SUM(L66:L68)</f>
        <v>0</v>
      </c>
      <c r="M65" s="1"/>
      <c r="Q65" s="191"/>
      <c r="R65" s="1"/>
    </row>
    <row r="66" spans="1:18" s="218" customFormat="1" ht="25.5" hidden="1" customHeight="1">
      <c r="A66" s="190">
        <v>2</v>
      </c>
      <c r="B66" s="186">
        <v>3</v>
      </c>
      <c r="C66" s="187">
        <v>1</v>
      </c>
      <c r="D66" s="187">
        <v>1</v>
      </c>
      <c r="E66" s="187">
        <v>1</v>
      </c>
      <c r="F66" s="189">
        <v>1</v>
      </c>
      <c r="G66" s="188" t="s">
        <v>53</v>
      </c>
      <c r="H66" s="174">
        <v>37</v>
      </c>
      <c r="I66" s="194">
        <v>0</v>
      </c>
      <c r="J66" s="194">
        <v>0</v>
      </c>
      <c r="K66" s="194">
        <v>0</v>
      </c>
      <c r="L66" s="194">
        <v>0</v>
      </c>
      <c r="Q66" s="191"/>
      <c r="R66" s="1"/>
    </row>
    <row r="67" spans="1:18" ht="19.5" hidden="1" customHeight="1">
      <c r="A67" s="190">
        <v>2</v>
      </c>
      <c r="B67" s="181">
        <v>3</v>
      </c>
      <c r="C67" s="179">
        <v>1</v>
      </c>
      <c r="D67" s="179">
        <v>1</v>
      </c>
      <c r="E67" s="179">
        <v>1</v>
      </c>
      <c r="F67" s="182">
        <v>2</v>
      </c>
      <c r="G67" s="180" t="s">
        <v>54</v>
      </c>
      <c r="H67" s="174">
        <v>38</v>
      </c>
      <c r="I67" s="192">
        <v>0</v>
      </c>
      <c r="J67" s="192">
        <v>0</v>
      </c>
      <c r="K67" s="192">
        <v>0</v>
      </c>
      <c r="L67" s="192">
        <v>0</v>
      </c>
      <c r="M67" s="1"/>
      <c r="Q67" s="191"/>
      <c r="R67" s="1"/>
    </row>
    <row r="68" spans="1:18" ht="16.5" hidden="1" customHeight="1">
      <c r="A68" s="186">
        <v>2</v>
      </c>
      <c r="B68" s="187">
        <v>3</v>
      </c>
      <c r="C68" s="187">
        <v>1</v>
      </c>
      <c r="D68" s="187">
        <v>1</v>
      </c>
      <c r="E68" s="187">
        <v>1</v>
      </c>
      <c r="F68" s="189">
        <v>3</v>
      </c>
      <c r="G68" s="188" t="s">
        <v>55</v>
      </c>
      <c r="H68" s="174">
        <v>39</v>
      </c>
      <c r="I68" s="194">
        <v>0</v>
      </c>
      <c r="J68" s="194">
        <v>0</v>
      </c>
      <c r="K68" s="194">
        <v>0</v>
      </c>
      <c r="L68" s="194">
        <v>0</v>
      </c>
      <c r="M68" s="1"/>
      <c r="Q68" s="191"/>
      <c r="R68" s="1"/>
    </row>
    <row r="69" spans="1:18" ht="29.25" hidden="1" customHeight="1">
      <c r="A69" s="181">
        <v>2</v>
      </c>
      <c r="B69" s="179">
        <v>3</v>
      </c>
      <c r="C69" s="179">
        <v>1</v>
      </c>
      <c r="D69" s="179">
        <v>2</v>
      </c>
      <c r="E69" s="179"/>
      <c r="F69" s="182"/>
      <c r="G69" s="180" t="s">
        <v>56</v>
      </c>
      <c r="H69" s="174">
        <v>40</v>
      </c>
      <c r="I69" s="197">
        <f>I70</f>
        <v>0</v>
      </c>
      <c r="J69" s="219">
        <f>J70</f>
        <v>0</v>
      </c>
      <c r="K69" s="198">
        <f>K70</f>
        <v>0</v>
      </c>
      <c r="L69" s="198">
        <f>L70</f>
        <v>0</v>
      </c>
      <c r="M69" s="1"/>
      <c r="Q69" s="191"/>
      <c r="R69" s="1"/>
    </row>
    <row r="70" spans="1:18" ht="27" hidden="1" customHeight="1">
      <c r="A70" s="200">
        <v>2</v>
      </c>
      <c r="B70" s="201">
        <v>3</v>
      </c>
      <c r="C70" s="201">
        <v>1</v>
      </c>
      <c r="D70" s="201">
        <v>2</v>
      </c>
      <c r="E70" s="201">
        <v>1</v>
      </c>
      <c r="F70" s="203"/>
      <c r="G70" s="180" t="s">
        <v>56</v>
      </c>
      <c r="H70" s="174">
        <v>41</v>
      </c>
      <c r="I70" s="185">
        <f>SUM(I71:I73)</f>
        <v>0</v>
      </c>
      <c r="J70" s="220">
        <f>SUM(J71:J73)</f>
        <v>0</v>
      </c>
      <c r="K70" s="184">
        <f>SUM(K71:K73)</f>
        <v>0</v>
      </c>
      <c r="L70" s="176">
        <f>SUM(L71:L73)</f>
        <v>0</v>
      </c>
      <c r="M70" s="1"/>
      <c r="Q70" s="191"/>
      <c r="R70" s="1"/>
    </row>
    <row r="71" spans="1:18" s="218" customFormat="1" ht="27" hidden="1" customHeight="1">
      <c r="A71" s="186">
        <v>2</v>
      </c>
      <c r="B71" s="187">
        <v>3</v>
      </c>
      <c r="C71" s="187">
        <v>1</v>
      </c>
      <c r="D71" s="187">
        <v>2</v>
      </c>
      <c r="E71" s="187">
        <v>1</v>
      </c>
      <c r="F71" s="189">
        <v>1</v>
      </c>
      <c r="G71" s="190" t="s">
        <v>53</v>
      </c>
      <c r="H71" s="174">
        <v>42</v>
      </c>
      <c r="I71" s="194">
        <v>0</v>
      </c>
      <c r="J71" s="194">
        <v>0</v>
      </c>
      <c r="K71" s="194">
        <v>0</v>
      </c>
      <c r="L71" s="194">
        <v>0</v>
      </c>
      <c r="Q71" s="191"/>
      <c r="R71" s="1"/>
    </row>
    <row r="72" spans="1:18" ht="16.5" hidden="1" customHeight="1">
      <c r="A72" s="186">
        <v>2</v>
      </c>
      <c r="B72" s="187">
        <v>3</v>
      </c>
      <c r="C72" s="187">
        <v>1</v>
      </c>
      <c r="D72" s="187">
        <v>2</v>
      </c>
      <c r="E72" s="187">
        <v>1</v>
      </c>
      <c r="F72" s="189">
        <v>2</v>
      </c>
      <c r="G72" s="190" t="s">
        <v>54</v>
      </c>
      <c r="H72" s="174">
        <v>43</v>
      </c>
      <c r="I72" s="194">
        <v>0</v>
      </c>
      <c r="J72" s="194">
        <v>0</v>
      </c>
      <c r="K72" s="194">
        <v>0</v>
      </c>
      <c r="L72" s="194">
        <v>0</v>
      </c>
      <c r="M72" s="1"/>
      <c r="Q72" s="191"/>
      <c r="R72" s="1"/>
    </row>
    <row r="73" spans="1:18" ht="15" hidden="1" customHeight="1">
      <c r="A73" s="186">
        <v>2</v>
      </c>
      <c r="B73" s="187">
        <v>3</v>
      </c>
      <c r="C73" s="187">
        <v>1</v>
      </c>
      <c r="D73" s="187">
        <v>2</v>
      </c>
      <c r="E73" s="187">
        <v>1</v>
      </c>
      <c r="F73" s="189">
        <v>3</v>
      </c>
      <c r="G73" s="190" t="s">
        <v>55</v>
      </c>
      <c r="H73" s="174">
        <v>44</v>
      </c>
      <c r="I73" s="194">
        <v>0</v>
      </c>
      <c r="J73" s="194">
        <v>0</v>
      </c>
      <c r="K73" s="194">
        <v>0</v>
      </c>
      <c r="L73" s="194">
        <v>0</v>
      </c>
      <c r="M73" s="1"/>
      <c r="Q73" s="191"/>
      <c r="R73" s="1"/>
    </row>
    <row r="74" spans="1:18" ht="27.75" hidden="1" customHeight="1">
      <c r="A74" s="186">
        <v>2</v>
      </c>
      <c r="B74" s="187">
        <v>3</v>
      </c>
      <c r="C74" s="187">
        <v>1</v>
      </c>
      <c r="D74" s="187">
        <v>3</v>
      </c>
      <c r="E74" s="187"/>
      <c r="F74" s="189"/>
      <c r="G74" s="190" t="s">
        <v>388</v>
      </c>
      <c r="H74" s="174">
        <v>45</v>
      </c>
      <c r="I74" s="175">
        <f>I75</f>
        <v>0</v>
      </c>
      <c r="J74" s="217">
        <f>J75</f>
        <v>0</v>
      </c>
      <c r="K74" s="176">
        <f>K75</f>
        <v>0</v>
      </c>
      <c r="L74" s="176">
        <f>L75</f>
        <v>0</v>
      </c>
      <c r="M74" s="1"/>
      <c r="Q74" s="191"/>
      <c r="R74" s="1"/>
    </row>
    <row r="75" spans="1:18" ht="26.25" hidden="1" customHeight="1">
      <c r="A75" s="186">
        <v>2</v>
      </c>
      <c r="B75" s="187">
        <v>3</v>
      </c>
      <c r="C75" s="187">
        <v>1</v>
      </c>
      <c r="D75" s="187">
        <v>3</v>
      </c>
      <c r="E75" s="187">
        <v>1</v>
      </c>
      <c r="F75" s="189"/>
      <c r="G75" s="190" t="s">
        <v>389</v>
      </c>
      <c r="H75" s="174">
        <v>46</v>
      </c>
      <c r="I75" s="175">
        <f>SUM(I76:I78)</f>
        <v>0</v>
      </c>
      <c r="J75" s="217">
        <f>SUM(J76:J78)</f>
        <v>0</v>
      </c>
      <c r="K75" s="176">
        <f>SUM(K76:K78)</f>
        <v>0</v>
      </c>
      <c r="L75" s="176">
        <f>SUM(L76:L78)</f>
        <v>0</v>
      </c>
      <c r="M75" s="1"/>
      <c r="Q75" s="191"/>
      <c r="R75" s="1"/>
    </row>
    <row r="76" spans="1:18" ht="15" hidden="1" customHeight="1">
      <c r="A76" s="181">
        <v>2</v>
      </c>
      <c r="B76" s="179">
        <v>3</v>
      </c>
      <c r="C76" s="179">
        <v>1</v>
      </c>
      <c r="D76" s="179">
        <v>3</v>
      </c>
      <c r="E76" s="179">
        <v>1</v>
      </c>
      <c r="F76" s="182">
        <v>1</v>
      </c>
      <c r="G76" s="207" t="s">
        <v>57</v>
      </c>
      <c r="H76" s="174">
        <v>47</v>
      </c>
      <c r="I76" s="192">
        <v>0</v>
      </c>
      <c r="J76" s="192">
        <v>0</v>
      </c>
      <c r="K76" s="192">
        <v>0</v>
      </c>
      <c r="L76" s="192">
        <v>0</v>
      </c>
      <c r="M76" s="1"/>
      <c r="Q76" s="191"/>
      <c r="R76" s="1"/>
    </row>
    <row r="77" spans="1:18" ht="16.5" hidden="1" customHeight="1">
      <c r="A77" s="186">
        <v>2</v>
      </c>
      <c r="B77" s="187">
        <v>3</v>
      </c>
      <c r="C77" s="187">
        <v>1</v>
      </c>
      <c r="D77" s="187">
        <v>3</v>
      </c>
      <c r="E77" s="187">
        <v>1</v>
      </c>
      <c r="F77" s="189">
        <v>2</v>
      </c>
      <c r="G77" s="190" t="s">
        <v>58</v>
      </c>
      <c r="H77" s="174">
        <v>48</v>
      </c>
      <c r="I77" s="194">
        <v>0</v>
      </c>
      <c r="J77" s="194">
        <v>0</v>
      </c>
      <c r="K77" s="194">
        <v>0</v>
      </c>
      <c r="L77" s="194">
        <v>0</v>
      </c>
      <c r="M77" s="1"/>
      <c r="Q77" s="191"/>
      <c r="R77" s="1"/>
    </row>
    <row r="78" spans="1:18" ht="17.25" hidden="1" customHeight="1">
      <c r="A78" s="181">
        <v>2</v>
      </c>
      <c r="B78" s="179">
        <v>3</v>
      </c>
      <c r="C78" s="179">
        <v>1</v>
      </c>
      <c r="D78" s="179">
        <v>3</v>
      </c>
      <c r="E78" s="179">
        <v>1</v>
      </c>
      <c r="F78" s="182">
        <v>3</v>
      </c>
      <c r="G78" s="207" t="s">
        <v>59</v>
      </c>
      <c r="H78" s="174">
        <v>49</v>
      </c>
      <c r="I78" s="192">
        <v>0</v>
      </c>
      <c r="J78" s="192">
        <v>0</v>
      </c>
      <c r="K78" s="192">
        <v>0</v>
      </c>
      <c r="L78" s="192">
        <v>0</v>
      </c>
      <c r="M78" s="1"/>
      <c r="Q78" s="191"/>
      <c r="R78" s="1"/>
    </row>
    <row r="79" spans="1:18" ht="12.75" hidden="1" customHeight="1">
      <c r="A79" s="181">
        <v>2</v>
      </c>
      <c r="B79" s="179">
        <v>3</v>
      </c>
      <c r="C79" s="179">
        <v>2</v>
      </c>
      <c r="D79" s="179"/>
      <c r="E79" s="179"/>
      <c r="F79" s="182"/>
      <c r="G79" s="207" t="s">
        <v>60</v>
      </c>
      <c r="H79" s="174">
        <v>50</v>
      </c>
      <c r="I79" s="175">
        <f t="shared" ref="I79:L80" si="3">I80</f>
        <v>0</v>
      </c>
      <c r="J79" s="175">
        <f t="shared" si="3"/>
        <v>0</v>
      </c>
      <c r="K79" s="175">
        <f t="shared" si="3"/>
        <v>0</v>
      </c>
      <c r="L79" s="175">
        <f t="shared" si="3"/>
        <v>0</v>
      </c>
      <c r="M79" s="1"/>
    </row>
    <row r="80" spans="1:18" ht="12" hidden="1" customHeight="1">
      <c r="A80" s="181">
        <v>2</v>
      </c>
      <c r="B80" s="179">
        <v>3</v>
      </c>
      <c r="C80" s="179">
        <v>2</v>
      </c>
      <c r="D80" s="179">
        <v>1</v>
      </c>
      <c r="E80" s="179"/>
      <c r="F80" s="182"/>
      <c r="G80" s="207" t="s">
        <v>60</v>
      </c>
      <c r="H80" s="174">
        <v>51</v>
      </c>
      <c r="I80" s="175">
        <f t="shared" si="3"/>
        <v>0</v>
      </c>
      <c r="J80" s="175">
        <f t="shared" si="3"/>
        <v>0</v>
      </c>
      <c r="K80" s="175">
        <f t="shared" si="3"/>
        <v>0</v>
      </c>
      <c r="L80" s="175">
        <f t="shared" si="3"/>
        <v>0</v>
      </c>
      <c r="M80" s="1"/>
    </row>
    <row r="81" spans="1:13" ht="15.75" hidden="1" customHeight="1">
      <c r="A81" s="181">
        <v>2</v>
      </c>
      <c r="B81" s="179">
        <v>3</v>
      </c>
      <c r="C81" s="179">
        <v>2</v>
      </c>
      <c r="D81" s="179">
        <v>1</v>
      </c>
      <c r="E81" s="179">
        <v>1</v>
      </c>
      <c r="F81" s="182"/>
      <c r="G81" s="207" t="s">
        <v>60</v>
      </c>
      <c r="H81" s="174">
        <v>52</v>
      </c>
      <c r="I81" s="175">
        <f>SUM(I82)</f>
        <v>0</v>
      </c>
      <c r="J81" s="175">
        <f>SUM(J82)</f>
        <v>0</v>
      </c>
      <c r="K81" s="175">
        <f>SUM(K82)</f>
        <v>0</v>
      </c>
      <c r="L81" s="175">
        <f>SUM(L82)</f>
        <v>0</v>
      </c>
      <c r="M81" s="1"/>
    </row>
    <row r="82" spans="1:13" ht="13.5" hidden="1" customHeight="1">
      <c r="A82" s="181">
        <v>2</v>
      </c>
      <c r="B82" s="179">
        <v>3</v>
      </c>
      <c r="C82" s="179">
        <v>2</v>
      </c>
      <c r="D82" s="179">
        <v>1</v>
      </c>
      <c r="E82" s="179">
        <v>1</v>
      </c>
      <c r="F82" s="182">
        <v>1</v>
      </c>
      <c r="G82" s="207" t="s">
        <v>60</v>
      </c>
      <c r="H82" s="174">
        <v>53</v>
      </c>
      <c r="I82" s="194">
        <v>0</v>
      </c>
      <c r="J82" s="194">
        <v>0</v>
      </c>
      <c r="K82" s="194">
        <v>0</v>
      </c>
      <c r="L82" s="194">
        <v>0</v>
      </c>
      <c r="M82" s="1"/>
    </row>
    <row r="83" spans="1:13" ht="16.5" hidden="1" customHeight="1">
      <c r="A83" s="170">
        <v>2</v>
      </c>
      <c r="B83" s="171">
        <v>4</v>
      </c>
      <c r="C83" s="171"/>
      <c r="D83" s="171"/>
      <c r="E83" s="171"/>
      <c r="F83" s="173"/>
      <c r="G83" s="221" t="s">
        <v>61</v>
      </c>
      <c r="H83" s="174">
        <v>54</v>
      </c>
      <c r="I83" s="175">
        <f t="shared" ref="I83:L85" si="4">I84</f>
        <v>0</v>
      </c>
      <c r="J83" s="217">
        <f t="shared" si="4"/>
        <v>0</v>
      </c>
      <c r="K83" s="176">
        <f t="shared" si="4"/>
        <v>0</v>
      </c>
      <c r="L83" s="176">
        <f t="shared" si="4"/>
        <v>0</v>
      </c>
      <c r="M83" s="1"/>
    </row>
    <row r="84" spans="1:13" ht="15.75" hidden="1" customHeight="1">
      <c r="A84" s="186">
        <v>2</v>
      </c>
      <c r="B84" s="187">
        <v>4</v>
      </c>
      <c r="C84" s="187">
        <v>1</v>
      </c>
      <c r="D84" s="187"/>
      <c r="E84" s="187"/>
      <c r="F84" s="189"/>
      <c r="G84" s="190" t="s">
        <v>62</v>
      </c>
      <c r="H84" s="174">
        <v>55</v>
      </c>
      <c r="I84" s="175">
        <f t="shared" si="4"/>
        <v>0</v>
      </c>
      <c r="J84" s="217">
        <f t="shared" si="4"/>
        <v>0</v>
      </c>
      <c r="K84" s="176">
        <f t="shared" si="4"/>
        <v>0</v>
      </c>
      <c r="L84" s="176">
        <f t="shared" si="4"/>
        <v>0</v>
      </c>
      <c r="M84" s="1"/>
    </row>
    <row r="85" spans="1:13" ht="17.25" hidden="1" customHeight="1">
      <c r="A85" s="186">
        <v>2</v>
      </c>
      <c r="B85" s="187">
        <v>4</v>
      </c>
      <c r="C85" s="187">
        <v>1</v>
      </c>
      <c r="D85" s="187">
        <v>1</v>
      </c>
      <c r="E85" s="187"/>
      <c r="F85" s="189"/>
      <c r="G85" s="190" t="s">
        <v>62</v>
      </c>
      <c r="H85" s="174">
        <v>56</v>
      </c>
      <c r="I85" s="175">
        <f t="shared" si="4"/>
        <v>0</v>
      </c>
      <c r="J85" s="217">
        <f t="shared" si="4"/>
        <v>0</v>
      </c>
      <c r="K85" s="176">
        <f t="shared" si="4"/>
        <v>0</v>
      </c>
      <c r="L85" s="176">
        <f t="shared" si="4"/>
        <v>0</v>
      </c>
      <c r="M85" s="1"/>
    </row>
    <row r="86" spans="1:13" ht="18" hidden="1" customHeight="1">
      <c r="A86" s="186">
        <v>2</v>
      </c>
      <c r="B86" s="187">
        <v>4</v>
      </c>
      <c r="C86" s="187">
        <v>1</v>
      </c>
      <c r="D86" s="187">
        <v>1</v>
      </c>
      <c r="E86" s="187">
        <v>1</v>
      </c>
      <c r="F86" s="189"/>
      <c r="G86" s="190" t="s">
        <v>62</v>
      </c>
      <c r="H86" s="174">
        <v>57</v>
      </c>
      <c r="I86" s="175">
        <f>SUM(I87:I89)</f>
        <v>0</v>
      </c>
      <c r="J86" s="217">
        <f>SUM(J87:J89)</f>
        <v>0</v>
      </c>
      <c r="K86" s="176">
        <f>SUM(K87:K89)</f>
        <v>0</v>
      </c>
      <c r="L86" s="176">
        <f>SUM(L87:L89)</f>
        <v>0</v>
      </c>
      <c r="M86" s="1"/>
    </row>
    <row r="87" spans="1:13" ht="14.25" hidden="1" customHeight="1">
      <c r="A87" s="186">
        <v>2</v>
      </c>
      <c r="B87" s="187">
        <v>4</v>
      </c>
      <c r="C87" s="187">
        <v>1</v>
      </c>
      <c r="D87" s="187">
        <v>1</v>
      </c>
      <c r="E87" s="187">
        <v>1</v>
      </c>
      <c r="F87" s="189">
        <v>1</v>
      </c>
      <c r="G87" s="190" t="s">
        <v>63</v>
      </c>
      <c r="H87" s="174">
        <v>58</v>
      </c>
      <c r="I87" s="194">
        <v>0</v>
      </c>
      <c r="J87" s="194">
        <v>0</v>
      </c>
      <c r="K87" s="194">
        <v>0</v>
      </c>
      <c r="L87" s="194">
        <v>0</v>
      </c>
      <c r="M87" s="1"/>
    </row>
    <row r="88" spans="1:13" ht="13.5" hidden="1" customHeight="1">
      <c r="A88" s="186">
        <v>2</v>
      </c>
      <c r="B88" s="186">
        <v>4</v>
      </c>
      <c r="C88" s="186">
        <v>1</v>
      </c>
      <c r="D88" s="187">
        <v>1</v>
      </c>
      <c r="E88" s="187">
        <v>1</v>
      </c>
      <c r="F88" s="222">
        <v>2</v>
      </c>
      <c r="G88" s="188" t="s">
        <v>64</v>
      </c>
      <c r="H88" s="174">
        <v>59</v>
      </c>
      <c r="I88" s="194">
        <v>0</v>
      </c>
      <c r="J88" s="194">
        <v>0</v>
      </c>
      <c r="K88" s="194">
        <v>0</v>
      </c>
      <c r="L88" s="194">
        <v>0</v>
      </c>
      <c r="M88" s="1"/>
    </row>
    <row r="89" spans="1:13" hidden="1">
      <c r="A89" s="186">
        <v>2</v>
      </c>
      <c r="B89" s="187">
        <v>4</v>
      </c>
      <c r="C89" s="186">
        <v>1</v>
      </c>
      <c r="D89" s="187">
        <v>1</v>
      </c>
      <c r="E89" s="187">
        <v>1</v>
      </c>
      <c r="F89" s="222">
        <v>3</v>
      </c>
      <c r="G89" s="188" t="s">
        <v>65</v>
      </c>
      <c r="H89" s="174">
        <v>60</v>
      </c>
      <c r="I89" s="194">
        <v>0</v>
      </c>
      <c r="J89" s="194">
        <v>0</v>
      </c>
      <c r="K89" s="194">
        <v>0</v>
      </c>
      <c r="L89" s="194">
        <v>0</v>
      </c>
    </row>
    <row r="90" spans="1:13" hidden="1">
      <c r="A90" s="170">
        <v>2</v>
      </c>
      <c r="B90" s="171">
        <v>5</v>
      </c>
      <c r="C90" s="170"/>
      <c r="D90" s="171"/>
      <c r="E90" s="171"/>
      <c r="F90" s="223"/>
      <c r="G90" s="172" t="s">
        <v>66</v>
      </c>
      <c r="H90" s="174">
        <v>61</v>
      </c>
      <c r="I90" s="175">
        <f>SUM(I91+I96+I101)</f>
        <v>0</v>
      </c>
      <c r="J90" s="217">
        <f>SUM(J91+J96+J101)</f>
        <v>0</v>
      </c>
      <c r="K90" s="176">
        <f>SUM(K91+K96+K101)</f>
        <v>0</v>
      </c>
      <c r="L90" s="176">
        <f>SUM(L91+L96+L101)</f>
        <v>0</v>
      </c>
    </row>
    <row r="91" spans="1:13" hidden="1">
      <c r="A91" s="181">
        <v>2</v>
      </c>
      <c r="B91" s="179">
        <v>5</v>
      </c>
      <c r="C91" s="181">
        <v>1</v>
      </c>
      <c r="D91" s="179"/>
      <c r="E91" s="179"/>
      <c r="F91" s="224"/>
      <c r="G91" s="180" t="s">
        <v>67</v>
      </c>
      <c r="H91" s="174">
        <v>62</v>
      </c>
      <c r="I91" s="197">
        <f t="shared" ref="I91:L92" si="5">I92</f>
        <v>0</v>
      </c>
      <c r="J91" s="219">
        <f t="shared" si="5"/>
        <v>0</v>
      </c>
      <c r="K91" s="198">
        <f t="shared" si="5"/>
        <v>0</v>
      </c>
      <c r="L91" s="198">
        <f t="shared" si="5"/>
        <v>0</v>
      </c>
    </row>
    <row r="92" spans="1:13" hidden="1">
      <c r="A92" s="186">
        <v>2</v>
      </c>
      <c r="B92" s="187">
        <v>5</v>
      </c>
      <c r="C92" s="186">
        <v>1</v>
      </c>
      <c r="D92" s="187">
        <v>1</v>
      </c>
      <c r="E92" s="187"/>
      <c r="F92" s="222"/>
      <c r="G92" s="188" t="s">
        <v>67</v>
      </c>
      <c r="H92" s="174">
        <v>63</v>
      </c>
      <c r="I92" s="175">
        <f t="shared" si="5"/>
        <v>0</v>
      </c>
      <c r="J92" s="217">
        <f t="shared" si="5"/>
        <v>0</v>
      </c>
      <c r="K92" s="176">
        <f t="shared" si="5"/>
        <v>0</v>
      </c>
      <c r="L92" s="176">
        <f t="shared" si="5"/>
        <v>0</v>
      </c>
    </row>
    <row r="93" spans="1:13" hidden="1">
      <c r="A93" s="186">
        <v>2</v>
      </c>
      <c r="B93" s="187">
        <v>5</v>
      </c>
      <c r="C93" s="186">
        <v>1</v>
      </c>
      <c r="D93" s="187">
        <v>1</v>
      </c>
      <c r="E93" s="187">
        <v>1</v>
      </c>
      <c r="F93" s="222"/>
      <c r="G93" s="188" t="s">
        <v>67</v>
      </c>
      <c r="H93" s="174">
        <v>64</v>
      </c>
      <c r="I93" s="175">
        <f>SUM(I94:I95)</f>
        <v>0</v>
      </c>
      <c r="J93" s="217">
        <f>SUM(J94:J95)</f>
        <v>0</v>
      </c>
      <c r="K93" s="176">
        <f>SUM(K94:K95)</f>
        <v>0</v>
      </c>
      <c r="L93" s="176">
        <f>SUM(L94:L95)</f>
        <v>0</v>
      </c>
    </row>
    <row r="94" spans="1:13" ht="25.5" hidden="1" customHeight="1">
      <c r="A94" s="186">
        <v>2</v>
      </c>
      <c r="B94" s="187">
        <v>5</v>
      </c>
      <c r="C94" s="186">
        <v>1</v>
      </c>
      <c r="D94" s="187">
        <v>1</v>
      </c>
      <c r="E94" s="187">
        <v>1</v>
      </c>
      <c r="F94" s="222">
        <v>1</v>
      </c>
      <c r="G94" s="188" t="s">
        <v>68</v>
      </c>
      <c r="H94" s="174">
        <v>65</v>
      </c>
      <c r="I94" s="194">
        <v>0</v>
      </c>
      <c r="J94" s="194">
        <v>0</v>
      </c>
      <c r="K94" s="194">
        <v>0</v>
      </c>
      <c r="L94" s="194">
        <v>0</v>
      </c>
      <c r="M94" s="1"/>
    </row>
    <row r="95" spans="1:13" ht="15.75" hidden="1" customHeight="1">
      <c r="A95" s="186">
        <v>2</v>
      </c>
      <c r="B95" s="187">
        <v>5</v>
      </c>
      <c r="C95" s="186">
        <v>1</v>
      </c>
      <c r="D95" s="187">
        <v>1</v>
      </c>
      <c r="E95" s="187">
        <v>1</v>
      </c>
      <c r="F95" s="222">
        <v>2</v>
      </c>
      <c r="G95" s="188" t="s">
        <v>69</v>
      </c>
      <c r="H95" s="174">
        <v>66</v>
      </c>
      <c r="I95" s="194">
        <v>0</v>
      </c>
      <c r="J95" s="194">
        <v>0</v>
      </c>
      <c r="K95" s="194">
        <v>0</v>
      </c>
      <c r="L95" s="194">
        <v>0</v>
      </c>
      <c r="M95" s="1"/>
    </row>
    <row r="96" spans="1:13" ht="12" hidden="1" customHeight="1">
      <c r="A96" s="186">
        <v>2</v>
      </c>
      <c r="B96" s="187">
        <v>5</v>
      </c>
      <c r="C96" s="186">
        <v>2</v>
      </c>
      <c r="D96" s="187"/>
      <c r="E96" s="187"/>
      <c r="F96" s="222"/>
      <c r="G96" s="188" t="s">
        <v>70</v>
      </c>
      <c r="H96" s="174">
        <v>67</v>
      </c>
      <c r="I96" s="175">
        <f t="shared" ref="I96:L97" si="6">I97</f>
        <v>0</v>
      </c>
      <c r="J96" s="217">
        <f t="shared" si="6"/>
        <v>0</v>
      </c>
      <c r="K96" s="176">
        <f t="shared" si="6"/>
        <v>0</v>
      </c>
      <c r="L96" s="175">
        <f t="shared" si="6"/>
        <v>0</v>
      </c>
      <c r="M96" s="1"/>
    </row>
    <row r="97" spans="1:13" ht="15.75" hidden="1" customHeight="1">
      <c r="A97" s="190">
        <v>2</v>
      </c>
      <c r="B97" s="186">
        <v>5</v>
      </c>
      <c r="C97" s="187">
        <v>2</v>
      </c>
      <c r="D97" s="188">
        <v>1</v>
      </c>
      <c r="E97" s="186"/>
      <c r="F97" s="222"/>
      <c r="G97" s="188" t="s">
        <v>70</v>
      </c>
      <c r="H97" s="174">
        <v>68</v>
      </c>
      <c r="I97" s="175">
        <f t="shared" si="6"/>
        <v>0</v>
      </c>
      <c r="J97" s="217">
        <f t="shared" si="6"/>
        <v>0</v>
      </c>
      <c r="K97" s="176">
        <f t="shared" si="6"/>
        <v>0</v>
      </c>
      <c r="L97" s="175">
        <f t="shared" si="6"/>
        <v>0</v>
      </c>
      <c r="M97" s="1"/>
    </row>
    <row r="98" spans="1:13" ht="15" hidden="1" customHeight="1">
      <c r="A98" s="190">
        <v>2</v>
      </c>
      <c r="B98" s="186">
        <v>5</v>
      </c>
      <c r="C98" s="187">
        <v>2</v>
      </c>
      <c r="D98" s="188">
        <v>1</v>
      </c>
      <c r="E98" s="186">
        <v>1</v>
      </c>
      <c r="F98" s="222"/>
      <c r="G98" s="188" t="s">
        <v>70</v>
      </c>
      <c r="H98" s="174">
        <v>69</v>
      </c>
      <c r="I98" s="175">
        <f>SUM(I99:I100)</f>
        <v>0</v>
      </c>
      <c r="J98" s="217">
        <f>SUM(J99:J100)</f>
        <v>0</v>
      </c>
      <c r="K98" s="176">
        <f>SUM(K99:K100)</f>
        <v>0</v>
      </c>
      <c r="L98" s="175">
        <f>SUM(L99:L100)</f>
        <v>0</v>
      </c>
      <c r="M98" s="1"/>
    </row>
    <row r="99" spans="1:13" ht="25.5" hidden="1" customHeight="1">
      <c r="A99" s="190">
        <v>2</v>
      </c>
      <c r="B99" s="186">
        <v>5</v>
      </c>
      <c r="C99" s="187">
        <v>2</v>
      </c>
      <c r="D99" s="188">
        <v>1</v>
      </c>
      <c r="E99" s="186">
        <v>1</v>
      </c>
      <c r="F99" s="222">
        <v>1</v>
      </c>
      <c r="G99" s="188" t="s">
        <v>71</v>
      </c>
      <c r="H99" s="174">
        <v>70</v>
      </c>
      <c r="I99" s="194">
        <v>0</v>
      </c>
      <c r="J99" s="194">
        <v>0</v>
      </c>
      <c r="K99" s="194">
        <v>0</v>
      </c>
      <c r="L99" s="194">
        <v>0</v>
      </c>
      <c r="M99" s="1"/>
    </row>
    <row r="100" spans="1:13" ht="25.5" hidden="1" customHeight="1">
      <c r="A100" s="190">
        <v>2</v>
      </c>
      <c r="B100" s="186">
        <v>5</v>
      </c>
      <c r="C100" s="187">
        <v>2</v>
      </c>
      <c r="D100" s="188">
        <v>1</v>
      </c>
      <c r="E100" s="186">
        <v>1</v>
      </c>
      <c r="F100" s="222">
        <v>2</v>
      </c>
      <c r="G100" s="188" t="s">
        <v>72</v>
      </c>
      <c r="H100" s="174">
        <v>71</v>
      </c>
      <c r="I100" s="194">
        <v>0</v>
      </c>
      <c r="J100" s="194">
        <v>0</v>
      </c>
      <c r="K100" s="194">
        <v>0</v>
      </c>
      <c r="L100" s="194">
        <v>0</v>
      </c>
      <c r="M100" s="1"/>
    </row>
    <row r="101" spans="1:13" ht="28.5" hidden="1" customHeight="1">
      <c r="A101" s="190">
        <v>2</v>
      </c>
      <c r="B101" s="186">
        <v>5</v>
      </c>
      <c r="C101" s="187">
        <v>3</v>
      </c>
      <c r="D101" s="188"/>
      <c r="E101" s="186"/>
      <c r="F101" s="222"/>
      <c r="G101" s="188" t="s">
        <v>73</v>
      </c>
      <c r="H101" s="174">
        <v>72</v>
      </c>
      <c r="I101" s="175">
        <f>I102+I106</f>
        <v>0</v>
      </c>
      <c r="J101" s="175">
        <f>J102+J106</f>
        <v>0</v>
      </c>
      <c r="K101" s="175">
        <f>K102+K106</f>
        <v>0</v>
      </c>
      <c r="L101" s="175">
        <f>L102+L106</f>
        <v>0</v>
      </c>
      <c r="M101" s="1"/>
    </row>
    <row r="102" spans="1:13" ht="27" hidden="1" customHeight="1">
      <c r="A102" s="190">
        <v>2</v>
      </c>
      <c r="B102" s="186">
        <v>5</v>
      </c>
      <c r="C102" s="187">
        <v>3</v>
      </c>
      <c r="D102" s="188">
        <v>1</v>
      </c>
      <c r="E102" s="186"/>
      <c r="F102" s="222"/>
      <c r="G102" s="188" t="s">
        <v>74</v>
      </c>
      <c r="H102" s="174">
        <v>73</v>
      </c>
      <c r="I102" s="175">
        <f>I103</f>
        <v>0</v>
      </c>
      <c r="J102" s="217">
        <f>J103</f>
        <v>0</v>
      </c>
      <c r="K102" s="176">
        <f>K103</f>
        <v>0</v>
      </c>
      <c r="L102" s="175">
        <f>L103</f>
        <v>0</v>
      </c>
      <c r="M102" s="1"/>
    </row>
    <row r="103" spans="1:13" ht="30" hidden="1" customHeight="1">
      <c r="A103" s="199">
        <v>2</v>
      </c>
      <c r="B103" s="200">
        <v>5</v>
      </c>
      <c r="C103" s="201">
        <v>3</v>
      </c>
      <c r="D103" s="202">
        <v>1</v>
      </c>
      <c r="E103" s="200">
        <v>1</v>
      </c>
      <c r="F103" s="225"/>
      <c r="G103" s="202" t="s">
        <v>74</v>
      </c>
      <c r="H103" s="174">
        <v>74</v>
      </c>
      <c r="I103" s="185">
        <f>SUM(I104:I105)</f>
        <v>0</v>
      </c>
      <c r="J103" s="220">
        <f>SUM(J104:J105)</f>
        <v>0</v>
      </c>
      <c r="K103" s="184">
        <f>SUM(K104:K105)</f>
        <v>0</v>
      </c>
      <c r="L103" s="185">
        <f>SUM(L104:L105)</f>
        <v>0</v>
      </c>
      <c r="M103" s="1"/>
    </row>
    <row r="104" spans="1:13" ht="26.25" hidden="1" customHeight="1">
      <c r="A104" s="190">
        <v>2</v>
      </c>
      <c r="B104" s="186">
        <v>5</v>
      </c>
      <c r="C104" s="187">
        <v>3</v>
      </c>
      <c r="D104" s="188">
        <v>1</v>
      </c>
      <c r="E104" s="186">
        <v>1</v>
      </c>
      <c r="F104" s="222">
        <v>1</v>
      </c>
      <c r="G104" s="188" t="s">
        <v>74</v>
      </c>
      <c r="H104" s="174">
        <v>75</v>
      </c>
      <c r="I104" s="194">
        <v>0</v>
      </c>
      <c r="J104" s="194">
        <v>0</v>
      </c>
      <c r="K104" s="194">
        <v>0</v>
      </c>
      <c r="L104" s="194">
        <v>0</v>
      </c>
      <c r="M104" s="1"/>
    </row>
    <row r="105" spans="1:13" ht="26.25" hidden="1" customHeight="1">
      <c r="A105" s="199">
        <v>2</v>
      </c>
      <c r="B105" s="200">
        <v>5</v>
      </c>
      <c r="C105" s="201">
        <v>3</v>
      </c>
      <c r="D105" s="202">
        <v>1</v>
      </c>
      <c r="E105" s="200">
        <v>1</v>
      </c>
      <c r="F105" s="225">
        <v>2</v>
      </c>
      <c r="G105" s="202" t="s">
        <v>75</v>
      </c>
      <c r="H105" s="174">
        <v>76</v>
      </c>
      <c r="I105" s="194">
        <v>0</v>
      </c>
      <c r="J105" s="194">
        <v>0</v>
      </c>
      <c r="K105" s="194">
        <v>0</v>
      </c>
      <c r="L105" s="194">
        <v>0</v>
      </c>
      <c r="M105" s="1"/>
    </row>
    <row r="106" spans="1:13" ht="27.75" hidden="1" customHeight="1">
      <c r="A106" s="199">
        <v>2</v>
      </c>
      <c r="B106" s="200">
        <v>5</v>
      </c>
      <c r="C106" s="201">
        <v>3</v>
      </c>
      <c r="D106" s="202">
        <v>2</v>
      </c>
      <c r="E106" s="200"/>
      <c r="F106" s="225"/>
      <c r="G106" s="202" t="s">
        <v>76</v>
      </c>
      <c r="H106" s="174">
        <v>77</v>
      </c>
      <c r="I106" s="185">
        <f>I107</f>
        <v>0</v>
      </c>
      <c r="J106" s="185">
        <f>J107</f>
        <v>0</v>
      </c>
      <c r="K106" s="185">
        <f>K107</f>
        <v>0</v>
      </c>
      <c r="L106" s="185">
        <f>L107</f>
        <v>0</v>
      </c>
      <c r="M106" s="1"/>
    </row>
    <row r="107" spans="1:13" ht="25.5" hidden="1" customHeight="1">
      <c r="A107" s="199">
        <v>2</v>
      </c>
      <c r="B107" s="200">
        <v>5</v>
      </c>
      <c r="C107" s="201">
        <v>3</v>
      </c>
      <c r="D107" s="202">
        <v>2</v>
      </c>
      <c r="E107" s="200">
        <v>1</v>
      </c>
      <c r="F107" s="225"/>
      <c r="G107" s="202" t="s">
        <v>76</v>
      </c>
      <c r="H107" s="174">
        <v>78</v>
      </c>
      <c r="I107" s="185">
        <f>SUM(I108:I109)</f>
        <v>0</v>
      </c>
      <c r="J107" s="185">
        <f>SUM(J108:J109)</f>
        <v>0</v>
      </c>
      <c r="K107" s="185">
        <f>SUM(K108:K109)</f>
        <v>0</v>
      </c>
      <c r="L107" s="185">
        <f>SUM(L108:L109)</f>
        <v>0</v>
      </c>
      <c r="M107" s="1"/>
    </row>
    <row r="108" spans="1:13" ht="30" hidden="1" customHeight="1">
      <c r="A108" s="199">
        <v>2</v>
      </c>
      <c r="B108" s="200">
        <v>5</v>
      </c>
      <c r="C108" s="201">
        <v>3</v>
      </c>
      <c r="D108" s="202">
        <v>2</v>
      </c>
      <c r="E108" s="200">
        <v>1</v>
      </c>
      <c r="F108" s="225">
        <v>1</v>
      </c>
      <c r="G108" s="202" t="s">
        <v>76</v>
      </c>
      <c r="H108" s="174">
        <v>79</v>
      </c>
      <c r="I108" s="194">
        <v>0</v>
      </c>
      <c r="J108" s="194">
        <v>0</v>
      </c>
      <c r="K108" s="194">
        <v>0</v>
      </c>
      <c r="L108" s="194">
        <v>0</v>
      </c>
      <c r="M108" s="1"/>
    </row>
    <row r="109" spans="1:13" ht="18" hidden="1" customHeight="1">
      <c r="A109" s="199">
        <v>2</v>
      </c>
      <c r="B109" s="200">
        <v>5</v>
      </c>
      <c r="C109" s="201">
        <v>3</v>
      </c>
      <c r="D109" s="202">
        <v>2</v>
      </c>
      <c r="E109" s="200">
        <v>1</v>
      </c>
      <c r="F109" s="225">
        <v>2</v>
      </c>
      <c r="G109" s="202" t="s">
        <v>77</v>
      </c>
      <c r="H109" s="174">
        <v>80</v>
      </c>
      <c r="I109" s="194">
        <v>0</v>
      </c>
      <c r="J109" s="194">
        <v>0</v>
      </c>
      <c r="K109" s="194">
        <v>0</v>
      </c>
      <c r="L109" s="194">
        <v>0</v>
      </c>
      <c r="M109" s="1"/>
    </row>
    <row r="110" spans="1:13" ht="16.5" hidden="1" customHeight="1">
      <c r="A110" s="221">
        <v>2</v>
      </c>
      <c r="B110" s="170">
        <v>6</v>
      </c>
      <c r="C110" s="171"/>
      <c r="D110" s="172"/>
      <c r="E110" s="170"/>
      <c r="F110" s="223"/>
      <c r="G110" s="226" t="s">
        <v>78</v>
      </c>
      <c r="H110" s="174">
        <v>81</v>
      </c>
      <c r="I110" s="175">
        <f>SUM(I111+I116+I120+I124+I128+I132)</f>
        <v>0</v>
      </c>
      <c r="J110" s="175">
        <f>SUM(J111+J116+J120+J124+J128+J132)</f>
        <v>0</v>
      </c>
      <c r="K110" s="175">
        <f>SUM(K111+K116+K120+K124+K128+K132)</f>
        <v>0</v>
      </c>
      <c r="L110" s="175">
        <f>SUM(L111+L116+L120+L124+L128+L132)</f>
        <v>0</v>
      </c>
      <c r="M110" s="1"/>
    </row>
    <row r="111" spans="1:13" ht="14.25" hidden="1" customHeight="1">
      <c r="A111" s="199">
        <v>2</v>
      </c>
      <c r="B111" s="200">
        <v>6</v>
      </c>
      <c r="C111" s="201">
        <v>1</v>
      </c>
      <c r="D111" s="202"/>
      <c r="E111" s="200"/>
      <c r="F111" s="225"/>
      <c r="G111" s="202" t="s">
        <v>79</v>
      </c>
      <c r="H111" s="174">
        <v>82</v>
      </c>
      <c r="I111" s="185">
        <f t="shared" ref="I111:L112" si="7">I112</f>
        <v>0</v>
      </c>
      <c r="J111" s="220">
        <f t="shared" si="7"/>
        <v>0</v>
      </c>
      <c r="K111" s="184">
        <f t="shared" si="7"/>
        <v>0</v>
      </c>
      <c r="L111" s="185">
        <f t="shared" si="7"/>
        <v>0</v>
      </c>
      <c r="M111" s="1"/>
    </row>
    <row r="112" spans="1:13" ht="14.25" hidden="1" customHeight="1">
      <c r="A112" s="190">
        <v>2</v>
      </c>
      <c r="B112" s="186">
        <v>6</v>
      </c>
      <c r="C112" s="187">
        <v>1</v>
      </c>
      <c r="D112" s="188">
        <v>1</v>
      </c>
      <c r="E112" s="186"/>
      <c r="F112" s="222"/>
      <c r="G112" s="188" t="s">
        <v>79</v>
      </c>
      <c r="H112" s="174">
        <v>83</v>
      </c>
      <c r="I112" s="175">
        <f t="shared" si="7"/>
        <v>0</v>
      </c>
      <c r="J112" s="217">
        <f t="shared" si="7"/>
        <v>0</v>
      </c>
      <c r="K112" s="176">
        <f t="shared" si="7"/>
        <v>0</v>
      </c>
      <c r="L112" s="175">
        <f t="shared" si="7"/>
        <v>0</v>
      </c>
      <c r="M112" s="1"/>
    </row>
    <row r="113" spans="1:13" hidden="1">
      <c r="A113" s="190">
        <v>2</v>
      </c>
      <c r="B113" s="186">
        <v>6</v>
      </c>
      <c r="C113" s="187">
        <v>1</v>
      </c>
      <c r="D113" s="188">
        <v>1</v>
      </c>
      <c r="E113" s="186">
        <v>1</v>
      </c>
      <c r="F113" s="222"/>
      <c r="G113" s="188" t="s">
        <v>79</v>
      </c>
      <c r="H113" s="174">
        <v>84</v>
      </c>
      <c r="I113" s="175">
        <f>SUM(I114:I115)</f>
        <v>0</v>
      </c>
      <c r="J113" s="217">
        <f>SUM(J114:J115)</f>
        <v>0</v>
      </c>
      <c r="K113" s="176">
        <f>SUM(K114:K115)</f>
        <v>0</v>
      </c>
      <c r="L113" s="175">
        <f>SUM(L114:L115)</f>
        <v>0</v>
      </c>
    </row>
    <row r="114" spans="1:13" ht="13.5" hidden="1" customHeight="1">
      <c r="A114" s="190">
        <v>2</v>
      </c>
      <c r="B114" s="186">
        <v>6</v>
      </c>
      <c r="C114" s="187">
        <v>1</v>
      </c>
      <c r="D114" s="188">
        <v>1</v>
      </c>
      <c r="E114" s="186">
        <v>1</v>
      </c>
      <c r="F114" s="222">
        <v>1</v>
      </c>
      <c r="G114" s="188" t="s">
        <v>80</v>
      </c>
      <c r="H114" s="174">
        <v>85</v>
      </c>
      <c r="I114" s="194">
        <v>0</v>
      </c>
      <c r="J114" s="194">
        <v>0</v>
      </c>
      <c r="K114" s="194">
        <v>0</v>
      </c>
      <c r="L114" s="194">
        <v>0</v>
      </c>
      <c r="M114" s="1"/>
    </row>
    <row r="115" spans="1:13" hidden="1">
      <c r="A115" s="207">
        <v>2</v>
      </c>
      <c r="B115" s="181">
        <v>6</v>
      </c>
      <c r="C115" s="179">
        <v>1</v>
      </c>
      <c r="D115" s="180">
        <v>1</v>
      </c>
      <c r="E115" s="181">
        <v>1</v>
      </c>
      <c r="F115" s="224">
        <v>2</v>
      </c>
      <c r="G115" s="180" t="s">
        <v>81</v>
      </c>
      <c r="H115" s="174">
        <v>86</v>
      </c>
      <c r="I115" s="192">
        <v>0</v>
      </c>
      <c r="J115" s="192">
        <v>0</v>
      </c>
      <c r="K115" s="192">
        <v>0</v>
      </c>
      <c r="L115" s="192">
        <v>0</v>
      </c>
    </row>
    <row r="116" spans="1:13" ht="25.5" hidden="1" customHeight="1">
      <c r="A116" s="190">
        <v>2</v>
      </c>
      <c r="B116" s="186">
        <v>6</v>
      </c>
      <c r="C116" s="187">
        <v>2</v>
      </c>
      <c r="D116" s="188"/>
      <c r="E116" s="186"/>
      <c r="F116" s="222"/>
      <c r="G116" s="188" t="s">
        <v>82</v>
      </c>
      <c r="H116" s="174">
        <v>87</v>
      </c>
      <c r="I116" s="175">
        <f t="shared" ref="I116:L118" si="8">I117</f>
        <v>0</v>
      </c>
      <c r="J116" s="217">
        <f t="shared" si="8"/>
        <v>0</v>
      </c>
      <c r="K116" s="176">
        <f t="shared" si="8"/>
        <v>0</v>
      </c>
      <c r="L116" s="175">
        <f t="shared" si="8"/>
        <v>0</v>
      </c>
      <c r="M116" s="1"/>
    </row>
    <row r="117" spans="1:13" ht="14.25" hidden="1" customHeight="1">
      <c r="A117" s="190">
        <v>2</v>
      </c>
      <c r="B117" s="186">
        <v>6</v>
      </c>
      <c r="C117" s="187">
        <v>2</v>
      </c>
      <c r="D117" s="188">
        <v>1</v>
      </c>
      <c r="E117" s="186"/>
      <c r="F117" s="222"/>
      <c r="G117" s="188" t="s">
        <v>82</v>
      </c>
      <c r="H117" s="174">
        <v>88</v>
      </c>
      <c r="I117" s="175">
        <f t="shared" si="8"/>
        <v>0</v>
      </c>
      <c r="J117" s="217">
        <f t="shared" si="8"/>
        <v>0</v>
      </c>
      <c r="K117" s="176">
        <f t="shared" si="8"/>
        <v>0</v>
      </c>
      <c r="L117" s="175">
        <f t="shared" si="8"/>
        <v>0</v>
      </c>
      <c r="M117" s="1"/>
    </row>
    <row r="118" spans="1:13" ht="14.25" hidden="1" customHeight="1">
      <c r="A118" s="190">
        <v>2</v>
      </c>
      <c r="B118" s="186">
        <v>6</v>
      </c>
      <c r="C118" s="187">
        <v>2</v>
      </c>
      <c r="D118" s="188">
        <v>1</v>
      </c>
      <c r="E118" s="186">
        <v>1</v>
      </c>
      <c r="F118" s="222"/>
      <c r="G118" s="188" t="s">
        <v>82</v>
      </c>
      <c r="H118" s="174">
        <v>89</v>
      </c>
      <c r="I118" s="227">
        <f t="shared" si="8"/>
        <v>0</v>
      </c>
      <c r="J118" s="228">
        <f t="shared" si="8"/>
        <v>0</v>
      </c>
      <c r="K118" s="229">
        <f t="shared" si="8"/>
        <v>0</v>
      </c>
      <c r="L118" s="227">
        <f t="shared" si="8"/>
        <v>0</v>
      </c>
      <c r="M118" s="1"/>
    </row>
    <row r="119" spans="1:13" ht="25.5" hidden="1" customHeight="1">
      <c r="A119" s="190">
        <v>2</v>
      </c>
      <c r="B119" s="186">
        <v>6</v>
      </c>
      <c r="C119" s="187">
        <v>2</v>
      </c>
      <c r="D119" s="188">
        <v>1</v>
      </c>
      <c r="E119" s="186">
        <v>1</v>
      </c>
      <c r="F119" s="222">
        <v>1</v>
      </c>
      <c r="G119" s="188" t="s">
        <v>82</v>
      </c>
      <c r="H119" s="174">
        <v>90</v>
      </c>
      <c r="I119" s="194">
        <v>0</v>
      </c>
      <c r="J119" s="194">
        <v>0</v>
      </c>
      <c r="K119" s="194">
        <v>0</v>
      </c>
      <c r="L119" s="194">
        <v>0</v>
      </c>
      <c r="M119" s="1"/>
    </row>
    <row r="120" spans="1:13" ht="26.25" hidden="1" customHeight="1">
      <c r="A120" s="207">
        <v>2</v>
      </c>
      <c r="B120" s="181">
        <v>6</v>
      </c>
      <c r="C120" s="179">
        <v>3</v>
      </c>
      <c r="D120" s="180"/>
      <c r="E120" s="181"/>
      <c r="F120" s="224"/>
      <c r="G120" s="180" t="s">
        <v>83</v>
      </c>
      <c r="H120" s="174">
        <v>91</v>
      </c>
      <c r="I120" s="197">
        <f t="shared" ref="I120:L122" si="9">I121</f>
        <v>0</v>
      </c>
      <c r="J120" s="219">
        <f t="shared" si="9"/>
        <v>0</v>
      </c>
      <c r="K120" s="198">
        <f t="shared" si="9"/>
        <v>0</v>
      </c>
      <c r="L120" s="197">
        <f t="shared" si="9"/>
        <v>0</v>
      </c>
      <c r="M120" s="1"/>
    </row>
    <row r="121" spans="1:13" ht="25.5" hidden="1" customHeight="1">
      <c r="A121" s="190">
        <v>2</v>
      </c>
      <c r="B121" s="186">
        <v>6</v>
      </c>
      <c r="C121" s="187">
        <v>3</v>
      </c>
      <c r="D121" s="188">
        <v>1</v>
      </c>
      <c r="E121" s="186"/>
      <c r="F121" s="222"/>
      <c r="G121" s="188" t="s">
        <v>83</v>
      </c>
      <c r="H121" s="174">
        <v>92</v>
      </c>
      <c r="I121" s="175">
        <f t="shared" si="9"/>
        <v>0</v>
      </c>
      <c r="J121" s="217">
        <f t="shared" si="9"/>
        <v>0</v>
      </c>
      <c r="K121" s="176">
        <f t="shared" si="9"/>
        <v>0</v>
      </c>
      <c r="L121" s="175">
        <f t="shared" si="9"/>
        <v>0</v>
      </c>
      <c r="M121" s="1"/>
    </row>
    <row r="122" spans="1:13" ht="26.25" hidden="1" customHeight="1">
      <c r="A122" s="190">
        <v>2</v>
      </c>
      <c r="B122" s="186">
        <v>6</v>
      </c>
      <c r="C122" s="187">
        <v>3</v>
      </c>
      <c r="D122" s="188">
        <v>1</v>
      </c>
      <c r="E122" s="186">
        <v>1</v>
      </c>
      <c r="F122" s="222"/>
      <c r="G122" s="188" t="s">
        <v>83</v>
      </c>
      <c r="H122" s="174">
        <v>93</v>
      </c>
      <c r="I122" s="175">
        <f t="shared" si="9"/>
        <v>0</v>
      </c>
      <c r="J122" s="217">
        <f t="shared" si="9"/>
        <v>0</v>
      </c>
      <c r="K122" s="176">
        <f t="shared" si="9"/>
        <v>0</v>
      </c>
      <c r="L122" s="175">
        <f t="shared" si="9"/>
        <v>0</v>
      </c>
      <c r="M122" s="1"/>
    </row>
    <row r="123" spans="1:13" ht="27" hidden="1" customHeight="1">
      <c r="A123" s="190">
        <v>2</v>
      </c>
      <c r="B123" s="186">
        <v>6</v>
      </c>
      <c r="C123" s="187">
        <v>3</v>
      </c>
      <c r="D123" s="188">
        <v>1</v>
      </c>
      <c r="E123" s="186">
        <v>1</v>
      </c>
      <c r="F123" s="222">
        <v>1</v>
      </c>
      <c r="G123" s="188" t="s">
        <v>83</v>
      </c>
      <c r="H123" s="174">
        <v>94</v>
      </c>
      <c r="I123" s="194">
        <v>0</v>
      </c>
      <c r="J123" s="194">
        <v>0</v>
      </c>
      <c r="K123" s="194">
        <v>0</v>
      </c>
      <c r="L123" s="194">
        <v>0</v>
      </c>
      <c r="M123" s="1"/>
    </row>
    <row r="124" spans="1:13" ht="25.5" hidden="1" customHeight="1">
      <c r="A124" s="207">
        <v>2</v>
      </c>
      <c r="B124" s="181">
        <v>6</v>
      </c>
      <c r="C124" s="179">
        <v>4</v>
      </c>
      <c r="D124" s="180"/>
      <c r="E124" s="181"/>
      <c r="F124" s="224"/>
      <c r="G124" s="180" t="s">
        <v>84</v>
      </c>
      <c r="H124" s="174">
        <v>95</v>
      </c>
      <c r="I124" s="197">
        <f t="shared" ref="I124:L126" si="10">I125</f>
        <v>0</v>
      </c>
      <c r="J124" s="219">
        <f t="shared" si="10"/>
        <v>0</v>
      </c>
      <c r="K124" s="198">
        <f t="shared" si="10"/>
        <v>0</v>
      </c>
      <c r="L124" s="197">
        <f t="shared" si="10"/>
        <v>0</v>
      </c>
      <c r="M124" s="1"/>
    </row>
    <row r="125" spans="1:13" ht="27" hidden="1" customHeight="1">
      <c r="A125" s="190">
        <v>2</v>
      </c>
      <c r="B125" s="186">
        <v>6</v>
      </c>
      <c r="C125" s="187">
        <v>4</v>
      </c>
      <c r="D125" s="188">
        <v>1</v>
      </c>
      <c r="E125" s="186"/>
      <c r="F125" s="222"/>
      <c r="G125" s="188" t="s">
        <v>84</v>
      </c>
      <c r="H125" s="174">
        <v>96</v>
      </c>
      <c r="I125" s="175">
        <f t="shared" si="10"/>
        <v>0</v>
      </c>
      <c r="J125" s="217">
        <f t="shared" si="10"/>
        <v>0</v>
      </c>
      <c r="K125" s="176">
        <f t="shared" si="10"/>
        <v>0</v>
      </c>
      <c r="L125" s="175">
        <f t="shared" si="10"/>
        <v>0</v>
      </c>
      <c r="M125" s="1"/>
    </row>
    <row r="126" spans="1:13" ht="27" hidden="1" customHeight="1">
      <c r="A126" s="190">
        <v>2</v>
      </c>
      <c r="B126" s="186">
        <v>6</v>
      </c>
      <c r="C126" s="187">
        <v>4</v>
      </c>
      <c r="D126" s="188">
        <v>1</v>
      </c>
      <c r="E126" s="186">
        <v>1</v>
      </c>
      <c r="F126" s="222"/>
      <c r="G126" s="188" t="s">
        <v>84</v>
      </c>
      <c r="H126" s="174">
        <v>97</v>
      </c>
      <c r="I126" s="175">
        <f t="shared" si="10"/>
        <v>0</v>
      </c>
      <c r="J126" s="217">
        <f t="shared" si="10"/>
        <v>0</v>
      </c>
      <c r="K126" s="176">
        <f t="shared" si="10"/>
        <v>0</v>
      </c>
      <c r="L126" s="175">
        <f t="shared" si="10"/>
        <v>0</v>
      </c>
      <c r="M126" s="1"/>
    </row>
    <row r="127" spans="1:13" ht="27.75" hidden="1" customHeight="1">
      <c r="A127" s="190">
        <v>2</v>
      </c>
      <c r="B127" s="186">
        <v>6</v>
      </c>
      <c r="C127" s="187">
        <v>4</v>
      </c>
      <c r="D127" s="188">
        <v>1</v>
      </c>
      <c r="E127" s="186">
        <v>1</v>
      </c>
      <c r="F127" s="222">
        <v>1</v>
      </c>
      <c r="G127" s="188" t="s">
        <v>84</v>
      </c>
      <c r="H127" s="174">
        <v>98</v>
      </c>
      <c r="I127" s="194">
        <v>0</v>
      </c>
      <c r="J127" s="194">
        <v>0</v>
      </c>
      <c r="K127" s="194">
        <v>0</v>
      </c>
      <c r="L127" s="194">
        <v>0</v>
      </c>
      <c r="M127" s="1"/>
    </row>
    <row r="128" spans="1:13" ht="27" hidden="1" customHeight="1">
      <c r="A128" s="199">
        <v>2</v>
      </c>
      <c r="B128" s="208">
        <v>6</v>
      </c>
      <c r="C128" s="209">
        <v>5</v>
      </c>
      <c r="D128" s="211"/>
      <c r="E128" s="208"/>
      <c r="F128" s="230"/>
      <c r="G128" s="211" t="s">
        <v>85</v>
      </c>
      <c r="H128" s="174">
        <v>99</v>
      </c>
      <c r="I128" s="204">
        <f t="shared" ref="I128:L130" si="11">I129</f>
        <v>0</v>
      </c>
      <c r="J128" s="231">
        <f t="shared" si="11"/>
        <v>0</v>
      </c>
      <c r="K128" s="205">
        <f t="shared" si="11"/>
        <v>0</v>
      </c>
      <c r="L128" s="204">
        <f t="shared" si="11"/>
        <v>0</v>
      </c>
      <c r="M128" s="1"/>
    </row>
    <row r="129" spans="1:13" ht="29.25" hidden="1" customHeight="1">
      <c r="A129" s="190">
        <v>2</v>
      </c>
      <c r="B129" s="186">
        <v>6</v>
      </c>
      <c r="C129" s="187">
        <v>5</v>
      </c>
      <c r="D129" s="188">
        <v>1</v>
      </c>
      <c r="E129" s="186"/>
      <c r="F129" s="222"/>
      <c r="G129" s="211" t="s">
        <v>85</v>
      </c>
      <c r="H129" s="174">
        <v>100</v>
      </c>
      <c r="I129" s="175">
        <f t="shared" si="11"/>
        <v>0</v>
      </c>
      <c r="J129" s="217">
        <f t="shared" si="11"/>
        <v>0</v>
      </c>
      <c r="K129" s="176">
        <f t="shared" si="11"/>
        <v>0</v>
      </c>
      <c r="L129" s="175">
        <f t="shared" si="11"/>
        <v>0</v>
      </c>
      <c r="M129" s="1"/>
    </row>
    <row r="130" spans="1:13" ht="25.5" hidden="1" customHeight="1">
      <c r="A130" s="190">
        <v>2</v>
      </c>
      <c r="B130" s="186">
        <v>6</v>
      </c>
      <c r="C130" s="187">
        <v>5</v>
      </c>
      <c r="D130" s="188">
        <v>1</v>
      </c>
      <c r="E130" s="186">
        <v>1</v>
      </c>
      <c r="F130" s="222"/>
      <c r="G130" s="211" t="s">
        <v>85</v>
      </c>
      <c r="H130" s="174">
        <v>101</v>
      </c>
      <c r="I130" s="175">
        <f t="shared" si="11"/>
        <v>0</v>
      </c>
      <c r="J130" s="217">
        <f t="shared" si="11"/>
        <v>0</v>
      </c>
      <c r="K130" s="176">
        <f t="shared" si="11"/>
        <v>0</v>
      </c>
      <c r="L130" s="175">
        <f t="shared" si="11"/>
        <v>0</v>
      </c>
      <c r="M130" s="1"/>
    </row>
    <row r="131" spans="1:13" ht="27.75" hidden="1" customHeight="1">
      <c r="A131" s="186">
        <v>2</v>
      </c>
      <c r="B131" s="187">
        <v>6</v>
      </c>
      <c r="C131" s="186">
        <v>5</v>
      </c>
      <c r="D131" s="186">
        <v>1</v>
      </c>
      <c r="E131" s="188">
        <v>1</v>
      </c>
      <c r="F131" s="222">
        <v>1</v>
      </c>
      <c r="G131" s="186" t="s">
        <v>86</v>
      </c>
      <c r="H131" s="174">
        <v>102</v>
      </c>
      <c r="I131" s="194">
        <v>0</v>
      </c>
      <c r="J131" s="194">
        <v>0</v>
      </c>
      <c r="K131" s="194">
        <v>0</v>
      </c>
      <c r="L131" s="194">
        <v>0</v>
      </c>
      <c r="M131" s="1"/>
    </row>
    <row r="132" spans="1:13" ht="27.75" hidden="1" customHeight="1">
      <c r="A132" s="190">
        <v>2</v>
      </c>
      <c r="B132" s="187">
        <v>6</v>
      </c>
      <c r="C132" s="186">
        <v>6</v>
      </c>
      <c r="D132" s="187"/>
      <c r="E132" s="188"/>
      <c r="F132" s="189"/>
      <c r="G132" s="299" t="s">
        <v>341</v>
      </c>
      <c r="H132" s="174">
        <v>103</v>
      </c>
      <c r="I132" s="176">
        <f t="shared" ref="I132:L134" si="12">I133</f>
        <v>0</v>
      </c>
      <c r="J132" s="175">
        <f t="shared" si="12"/>
        <v>0</v>
      </c>
      <c r="K132" s="175">
        <f t="shared" si="12"/>
        <v>0</v>
      </c>
      <c r="L132" s="175">
        <f t="shared" si="12"/>
        <v>0</v>
      </c>
      <c r="M132" s="1"/>
    </row>
    <row r="133" spans="1:13" ht="27.75" hidden="1" customHeight="1">
      <c r="A133" s="190">
        <v>2</v>
      </c>
      <c r="B133" s="187">
        <v>6</v>
      </c>
      <c r="C133" s="186">
        <v>6</v>
      </c>
      <c r="D133" s="187">
        <v>1</v>
      </c>
      <c r="E133" s="188"/>
      <c r="F133" s="189"/>
      <c r="G133" s="299" t="s">
        <v>341</v>
      </c>
      <c r="H133" s="174">
        <v>104</v>
      </c>
      <c r="I133" s="175">
        <f t="shared" si="12"/>
        <v>0</v>
      </c>
      <c r="J133" s="175">
        <f t="shared" si="12"/>
        <v>0</v>
      </c>
      <c r="K133" s="175">
        <f t="shared" si="12"/>
        <v>0</v>
      </c>
      <c r="L133" s="175">
        <f t="shared" si="12"/>
        <v>0</v>
      </c>
      <c r="M133" s="1"/>
    </row>
    <row r="134" spans="1:13" ht="27.75" hidden="1" customHeight="1">
      <c r="A134" s="190">
        <v>2</v>
      </c>
      <c r="B134" s="187">
        <v>6</v>
      </c>
      <c r="C134" s="186">
        <v>6</v>
      </c>
      <c r="D134" s="187">
        <v>1</v>
      </c>
      <c r="E134" s="188">
        <v>1</v>
      </c>
      <c r="F134" s="189"/>
      <c r="G134" s="299" t="s">
        <v>341</v>
      </c>
      <c r="H134" s="174">
        <v>105</v>
      </c>
      <c r="I134" s="175">
        <f t="shared" si="12"/>
        <v>0</v>
      </c>
      <c r="J134" s="175">
        <f t="shared" si="12"/>
        <v>0</v>
      </c>
      <c r="K134" s="175">
        <f t="shared" si="12"/>
        <v>0</v>
      </c>
      <c r="L134" s="175">
        <f t="shared" si="12"/>
        <v>0</v>
      </c>
      <c r="M134" s="1"/>
    </row>
    <row r="135" spans="1:13" ht="27.75" hidden="1" customHeight="1">
      <c r="A135" s="190">
        <v>2</v>
      </c>
      <c r="B135" s="187">
        <v>6</v>
      </c>
      <c r="C135" s="186">
        <v>6</v>
      </c>
      <c r="D135" s="187">
        <v>1</v>
      </c>
      <c r="E135" s="188">
        <v>1</v>
      </c>
      <c r="F135" s="189">
        <v>1</v>
      </c>
      <c r="G135" s="300" t="s">
        <v>341</v>
      </c>
      <c r="H135" s="174">
        <v>106</v>
      </c>
      <c r="I135" s="194">
        <v>0</v>
      </c>
      <c r="J135" s="232">
        <v>0</v>
      </c>
      <c r="K135" s="194">
        <v>0</v>
      </c>
      <c r="L135" s="194">
        <v>0</v>
      </c>
      <c r="M135" s="1"/>
    </row>
    <row r="136" spans="1:13" ht="28.5" customHeight="1">
      <c r="A136" s="221">
        <v>2</v>
      </c>
      <c r="B136" s="170">
        <v>7</v>
      </c>
      <c r="C136" s="170"/>
      <c r="D136" s="171"/>
      <c r="E136" s="171"/>
      <c r="F136" s="173"/>
      <c r="G136" s="172" t="s">
        <v>87</v>
      </c>
      <c r="H136" s="174">
        <v>107</v>
      </c>
      <c r="I136" s="176">
        <f>SUM(I137+I142+I150)</f>
        <v>9600</v>
      </c>
      <c r="J136" s="217">
        <f>SUM(J137+J142+J150)</f>
        <v>2400</v>
      </c>
      <c r="K136" s="176">
        <f>SUM(K137+K142+K150)</f>
        <v>1254.73</v>
      </c>
      <c r="L136" s="175">
        <f>SUM(L137+L142+L150)</f>
        <v>1254.73</v>
      </c>
      <c r="M136" s="1"/>
    </row>
    <row r="137" spans="1:13" hidden="1">
      <c r="A137" s="190">
        <v>2</v>
      </c>
      <c r="B137" s="186">
        <v>7</v>
      </c>
      <c r="C137" s="186">
        <v>1</v>
      </c>
      <c r="D137" s="187"/>
      <c r="E137" s="187"/>
      <c r="F137" s="189"/>
      <c r="G137" s="188" t="s">
        <v>88</v>
      </c>
      <c r="H137" s="174">
        <v>108</v>
      </c>
      <c r="I137" s="176">
        <f t="shared" ref="I137:L138" si="13">I138</f>
        <v>0</v>
      </c>
      <c r="J137" s="217">
        <f t="shared" si="13"/>
        <v>0</v>
      </c>
      <c r="K137" s="176">
        <f t="shared" si="13"/>
        <v>0</v>
      </c>
      <c r="L137" s="175">
        <f t="shared" si="13"/>
        <v>0</v>
      </c>
    </row>
    <row r="138" spans="1:13" ht="24" hidden="1" customHeight="1">
      <c r="A138" s="190">
        <v>2</v>
      </c>
      <c r="B138" s="186">
        <v>7</v>
      </c>
      <c r="C138" s="186">
        <v>1</v>
      </c>
      <c r="D138" s="187">
        <v>1</v>
      </c>
      <c r="E138" s="187"/>
      <c r="F138" s="189"/>
      <c r="G138" s="188" t="s">
        <v>88</v>
      </c>
      <c r="H138" s="174">
        <v>109</v>
      </c>
      <c r="I138" s="176">
        <f t="shared" si="13"/>
        <v>0</v>
      </c>
      <c r="J138" s="217">
        <f t="shared" si="13"/>
        <v>0</v>
      </c>
      <c r="K138" s="176">
        <f t="shared" si="13"/>
        <v>0</v>
      </c>
      <c r="L138" s="175">
        <f t="shared" si="13"/>
        <v>0</v>
      </c>
      <c r="M138" s="1"/>
    </row>
    <row r="139" spans="1:13" ht="28.5" hidden="1" customHeight="1">
      <c r="A139" s="190">
        <v>2</v>
      </c>
      <c r="B139" s="186">
        <v>7</v>
      </c>
      <c r="C139" s="186">
        <v>1</v>
      </c>
      <c r="D139" s="187">
        <v>1</v>
      </c>
      <c r="E139" s="187">
        <v>1</v>
      </c>
      <c r="F139" s="189"/>
      <c r="G139" s="188" t="s">
        <v>88</v>
      </c>
      <c r="H139" s="174">
        <v>110</v>
      </c>
      <c r="I139" s="176">
        <f>SUM(I140:I141)</f>
        <v>0</v>
      </c>
      <c r="J139" s="217">
        <f>SUM(J140:J141)</f>
        <v>0</v>
      </c>
      <c r="K139" s="176">
        <f>SUM(K140:K141)</f>
        <v>0</v>
      </c>
      <c r="L139" s="175">
        <f>SUM(L140:L141)</f>
        <v>0</v>
      </c>
      <c r="M139" s="1"/>
    </row>
    <row r="140" spans="1:13" ht="26.25" hidden="1" customHeight="1">
      <c r="A140" s="207">
        <v>2</v>
      </c>
      <c r="B140" s="181">
        <v>7</v>
      </c>
      <c r="C140" s="207">
        <v>1</v>
      </c>
      <c r="D140" s="186">
        <v>1</v>
      </c>
      <c r="E140" s="179">
        <v>1</v>
      </c>
      <c r="F140" s="182">
        <v>1</v>
      </c>
      <c r="G140" s="180" t="s">
        <v>89</v>
      </c>
      <c r="H140" s="174">
        <v>111</v>
      </c>
      <c r="I140" s="233">
        <v>0</v>
      </c>
      <c r="J140" s="233">
        <v>0</v>
      </c>
      <c r="K140" s="233">
        <v>0</v>
      </c>
      <c r="L140" s="233">
        <v>0</v>
      </c>
      <c r="M140" s="1"/>
    </row>
    <row r="141" spans="1:13" ht="24" hidden="1" customHeight="1">
      <c r="A141" s="186">
        <v>2</v>
      </c>
      <c r="B141" s="186">
        <v>7</v>
      </c>
      <c r="C141" s="190">
        <v>1</v>
      </c>
      <c r="D141" s="186">
        <v>1</v>
      </c>
      <c r="E141" s="187">
        <v>1</v>
      </c>
      <c r="F141" s="189">
        <v>2</v>
      </c>
      <c r="G141" s="188" t="s">
        <v>90</v>
      </c>
      <c r="H141" s="174">
        <v>112</v>
      </c>
      <c r="I141" s="193">
        <v>0</v>
      </c>
      <c r="J141" s="193">
        <v>0</v>
      </c>
      <c r="K141" s="193">
        <v>0</v>
      </c>
      <c r="L141" s="193">
        <v>0</v>
      </c>
      <c r="M141" s="1"/>
    </row>
    <row r="142" spans="1:13" ht="25.5" hidden="1" customHeight="1">
      <c r="A142" s="199">
        <v>2</v>
      </c>
      <c r="B142" s="200">
        <v>7</v>
      </c>
      <c r="C142" s="199">
        <v>2</v>
      </c>
      <c r="D142" s="200"/>
      <c r="E142" s="201"/>
      <c r="F142" s="203"/>
      <c r="G142" s="202" t="s">
        <v>91</v>
      </c>
      <c r="H142" s="174">
        <v>113</v>
      </c>
      <c r="I142" s="184">
        <f t="shared" ref="I142:L143" si="14">I143</f>
        <v>0</v>
      </c>
      <c r="J142" s="220">
        <f t="shared" si="14"/>
        <v>0</v>
      </c>
      <c r="K142" s="184">
        <f t="shared" si="14"/>
        <v>0</v>
      </c>
      <c r="L142" s="185">
        <f t="shared" si="14"/>
        <v>0</v>
      </c>
      <c r="M142" s="1"/>
    </row>
    <row r="143" spans="1:13" ht="25.5" hidden="1" customHeight="1">
      <c r="A143" s="190">
        <v>2</v>
      </c>
      <c r="B143" s="186">
        <v>7</v>
      </c>
      <c r="C143" s="190">
        <v>2</v>
      </c>
      <c r="D143" s="186">
        <v>1</v>
      </c>
      <c r="E143" s="187"/>
      <c r="F143" s="189"/>
      <c r="G143" s="188" t="s">
        <v>92</v>
      </c>
      <c r="H143" s="174">
        <v>114</v>
      </c>
      <c r="I143" s="176">
        <f t="shared" si="14"/>
        <v>0</v>
      </c>
      <c r="J143" s="217">
        <f t="shared" si="14"/>
        <v>0</v>
      </c>
      <c r="K143" s="176">
        <f t="shared" si="14"/>
        <v>0</v>
      </c>
      <c r="L143" s="175">
        <f t="shared" si="14"/>
        <v>0</v>
      </c>
      <c r="M143" s="1"/>
    </row>
    <row r="144" spans="1:13" ht="25.5" hidden="1" customHeight="1">
      <c r="A144" s="190">
        <v>2</v>
      </c>
      <c r="B144" s="186">
        <v>7</v>
      </c>
      <c r="C144" s="190">
        <v>2</v>
      </c>
      <c r="D144" s="186">
        <v>1</v>
      </c>
      <c r="E144" s="187">
        <v>1</v>
      </c>
      <c r="F144" s="189"/>
      <c r="G144" s="188" t="s">
        <v>92</v>
      </c>
      <c r="H144" s="174">
        <v>115</v>
      </c>
      <c r="I144" s="176">
        <f>SUM(I145:I146)</f>
        <v>0</v>
      </c>
      <c r="J144" s="217">
        <f>SUM(J145:J146)</f>
        <v>0</v>
      </c>
      <c r="K144" s="176">
        <f>SUM(K145:K146)</f>
        <v>0</v>
      </c>
      <c r="L144" s="175">
        <f>SUM(L145:L146)</f>
        <v>0</v>
      </c>
      <c r="M144" s="1"/>
    </row>
    <row r="145" spans="1:13" ht="23.25" hidden="1" customHeight="1">
      <c r="A145" s="190">
        <v>2</v>
      </c>
      <c r="B145" s="186">
        <v>7</v>
      </c>
      <c r="C145" s="190">
        <v>2</v>
      </c>
      <c r="D145" s="186">
        <v>1</v>
      </c>
      <c r="E145" s="187">
        <v>1</v>
      </c>
      <c r="F145" s="189">
        <v>1</v>
      </c>
      <c r="G145" s="188" t="s">
        <v>93</v>
      </c>
      <c r="H145" s="174">
        <v>116</v>
      </c>
      <c r="I145" s="193">
        <v>0</v>
      </c>
      <c r="J145" s="193">
        <v>0</v>
      </c>
      <c r="K145" s="193">
        <v>0</v>
      </c>
      <c r="L145" s="193">
        <v>0</v>
      </c>
      <c r="M145" s="1"/>
    </row>
    <row r="146" spans="1:13" ht="26.25" hidden="1" customHeight="1">
      <c r="A146" s="190">
        <v>2</v>
      </c>
      <c r="B146" s="186">
        <v>7</v>
      </c>
      <c r="C146" s="190">
        <v>2</v>
      </c>
      <c r="D146" s="186">
        <v>1</v>
      </c>
      <c r="E146" s="187">
        <v>1</v>
      </c>
      <c r="F146" s="189">
        <v>2</v>
      </c>
      <c r="G146" s="188" t="s">
        <v>94</v>
      </c>
      <c r="H146" s="174">
        <v>117</v>
      </c>
      <c r="I146" s="193">
        <v>0</v>
      </c>
      <c r="J146" s="193">
        <v>0</v>
      </c>
      <c r="K146" s="193">
        <v>0</v>
      </c>
      <c r="L146" s="193">
        <v>0</v>
      </c>
      <c r="M146" s="1"/>
    </row>
    <row r="147" spans="1:13" ht="27.75" hidden="1" customHeight="1">
      <c r="A147" s="190">
        <v>2</v>
      </c>
      <c r="B147" s="186">
        <v>7</v>
      </c>
      <c r="C147" s="190">
        <v>2</v>
      </c>
      <c r="D147" s="186">
        <v>2</v>
      </c>
      <c r="E147" s="187"/>
      <c r="F147" s="189"/>
      <c r="G147" s="188" t="s">
        <v>95</v>
      </c>
      <c r="H147" s="174">
        <v>118</v>
      </c>
      <c r="I147" s="176">
        <f>I148</f>
        <v>0</v>
      </c>
      <c r="J147" s="176">
        <f>J148</f>
        <v>0</v>
      </c>
      <c r="K147" s="176">
        <f>K148</f>
        <v>0</v>
      </c>
      <c r="L147" s="176">
        <f>L148</f>
        <v>0</v>
      </c>
      <c r="M147" s="1"/>
    </row>
    <row r="148" spans="1:13" ht="24.75" hidden="1" customHeight="1">
      <c r="A148" s="190">
        <v>2</v>
      </c>
      <c r="B148" s="186">
        <v>7</v>
      </c>
      <c r="C148" s="190">
        <v>2</v>
      </c>
      <c r="D148" s="186">
        <v>2</v>
      </c>
      <c r="E148" s="187">
        <v>1</v>
      </c>
      <c r="F148" s="189"/>
      <c r="G148" s="188" t="s">
        <v>95</v>
      </c>
      <c r="H148" s="174">
        <v>119</v>
      </c>
      <c r="I148" s="176">
        <f>SUM(I149)</f>
        <v>0</v>
      </c>
      <c r="J148" s="176">
        <f>SUM(J149)</f>
        <v>0</v>
      </c>
      <c r="K148" s="176">
        <f>SUM(K149)</f>
        <v>0</v>
      </c>
      <c r="L148" s="176">
        <f>SUM(L149)</f>
        <v>0</v>
      </c>
      <c r="M148" s="1"/>
    </row>
    <row r="149" spans="1:13" ht="27" hidden="1" customHeight="1">
      <c r="A149" s="190">
        <v>2</v>
      </c>
      <c r="B149" s="186">
        <v>7</v>
      </c>
      <c r="C149" s="190">
        <v>2</v>
      </c>
      <c r="D149" s="186">
        <v>2</v>
      </c>
      <c r="E149" s="187">
        <v>1</v>
      </c>
      <c r="F149" s="189">
        <v>1</v>
      </c>
      <c r="G149" s="188" t="s">
        <v>95</v>
      </c>
      <c r="H149" s="174">
        <v>120</v>
      </c>
      <c r="I149" s="193">
        <v>0</v>
      </c>
      <c r="J149" s="193">
        <v>0</v>
      </c>
      <c r="K149" s="193">
        <v>0</v>
      </c>
      <c r="L149" s="193">
        <v>0</v>
      </c>
      <c r="M149" s="1"/>
    </row>
    <row r="150" spans="1:13">
      <c r="A150" s="190">
        <v>2</v>
      </c>
      <c r="B150" s="186">
        <v>7</v>
      </c>
      <c r="C150" s="190">
        <v>3</v>
      </c>
      <c r="D150" s="186"/>
      <c r="E150" s="187"/>
      <c r="F150" s="189"/>
      <c r="G150" s="188" t="s">
        <v>96</v>
      </c>
      <c r="H150" s="174">
        <v>121</v>
      </c>
      <c r="I150" s="176">
        <f t="shared" ref="I150:L151" si="15">I151</f>
        <v>9600</v>
      </c>
      <c r="J150" s="217">
        <f t="shared" si="15"/>
        <v>2400</v>
      </c>
      <c r="K150" s="176">
        <f t="shared" si="15"/>
        <v>1254.73</v>
      </c>
      <c r="L150" s="175">
        <f t="shared" si="15"/>
        <v>1254.73</v>
      </c>
    </row>
    <row r="151" spans="1:13">
      <c r="A151" s="199">
        <v>2</v>
      </c>
      <c r="B151" s="208">
        <v>7</v>
      </c>
      <c r="C151" s="234">
        <v>3</v>
      </c>
      <c r="D151" s="208">
        <v>1</v>
      </c>
      <c r="E151" s="209"/>
      <c r="F151" s="210"/>
      <c r="G151" s="211" t="s">
        <v>96</v>
      </c>
      <c r="H151" s="174">
        <v>122</v>
      </c>
      <c r="I151" s="205">
        <f t="shared" si="15"/>
        <v>9600</v>
      </c>
      <c r="J151" s="231">
        <f t="shared" si="15"/>
        <v>2400</v>
      </c>
      <c r="K151" s="205">
        <f t="shared" si="15"/>
        <v>1254.73</v>
      </c>
      <c r="L151" s="204">
        <f t="shared" si="15"/>
        <v>1254.73</v>
      </c>
    </row>
    <row r="152" spans="1:13">
      <c r="A152" s="190">
        <v>2</v>
      </c>
      <c r="B152" s="186">
        <v>7</v>
      </c>
      <c r="C152" s="190">
        <v>3</v>
      </c>
      <c r="D152" s="186">
        <v>1</v>
      </c>
      <c r="E152" s="187">
        <v>1</v>
      </c>
      <c r="F152" s="189"/>
      <c r="G152" s="188" t="s">
        <v>96</v>
      </c>
      <c r="H152" s="174">
        <v>123</v>
      </c>
      <c r="I152" s="176">
        <f>SUM(I153:I154)</f>
        <v>9600</v>
      </c>
      <c r="J152" s="217">
        <f>SUM(J153:J154)</f>
        <v>2400</v>
      </c>
      <c r="K152" s="176">
        <f>SUM(K153:K154)</f>
        <v>1254.73</v>
      </c>
      <c r="L152" s="175">
        <f>SUM(L153:L154)</f>
        <v>1254.73</v>
      </c>
    </row>
    <row r="153" spans="1:13">
      <c r="A153" s="207">
        <v>2</v>
      </c>
      <c r="B153" s="181">
        <v>7</v>
      </c>
      <c r="C153" s="207">
        <v>3</v>
      </c>
      <c r="D153" s="181">
        <v>1</v>
      </c>
      <c r="E153" s="179">
        <v>1</v>
      </c>
      <c r="F153" s="182">
        <v>1</v>
      </c>
      <c r="G153" s="180" t="s">
        <v>97</v>
      </c>
      <c r="H153" s="174">
        <v>124</v>
      </c>
      <c r="I153" s="233">
        <v>9600</v>
      </c>
      <c r="J153" s="233">
        <v>2400</v>
      </c>
      <c r="K153" s="233">
        <v>1254.73</v>
      </c>
      <c r="L153" s="233">
        <v>1254.73</v>
      </c>
    </row>
    <row r="154" spans="1:13" ht="25.5" hidden="1" customHeight="1">
      <c r="A154" s="190">
        <v>2</v>
      </c>
      <c r="B154" s="186">
        <v>7</v>
      </c>
      <c r="C154" s="190">
        <v>3</v>
      </c>
      <c r="D154" s="186">
        <v>1</v>
      </c>
      <c r="E154" s="187">
        <v>1</v>
      </c>
      <c r="F154" s="189">
        <v>2</v>
      </c>
      <c r="G154" s="188" t="s">
        <v>98</v>
      </c>
      <c r="H154" s="174">
        <v>125</v>
      </c>
      <c r="I154" s="193">
        <v>0</v>
      </c>
      <c r="J154" s="194">
        <v>0</v>
      </c>
      <c r="K154" s="194">
        <v>0</v>
      </c>
      <c r="L154" s="194">
        <v>0</v>
      </c>
      <c r="M154" s="1"/>
    </row>
    <row r="155" spans="1:13" ht="24" hidden="1" customHeight="1">
      <c r="A155" s="221">
        <v>2</v>
      </c>
      <c r="B155" s="221">
        <v>8</v>
      </c>
      <c r="C155" s="170"/>
      <c r="D155" s="196"/>
      <c r="E155" s="178"/>
      <c r="F155" s="235"/>
      <c r="G155" s="183" t="s">
        <v>99</v>
      </c>
      <c r="H155" s="174">
        <v>126</v>
      </c>
      <c r="I155" s="198">
        <f>I156</f>
        <v>0</v>
      </c>
      <c r="J155" s="219">
        <f>J156</f>
        <v>0</v>
      </c>
      <c r="K155" s="198">
        <f>K156</f>
        <v>0</v>
      </c>
      <c r="L155" s="197">
        <f>L156</f>
        <v>0</v>
      </c>
      <c r="M155" s="1"/>
    </row>
    <row r="156" spans="1:13" ht="21.75" hidden="1" customHeight="1">
      <c r="A156" s="199">
        <v>2</v>
      </c>
      <c r="B156" s="199">
        <v>8</v>
      </c>
      <c r="C156" s="199">
        <v>1</v>
      </c>
      <c r="D156" s="200"/>
      <c r="E156" s="201"/>
      <c r="F156" s="203"/>
      <c r="G156" s="180" t="s">
        <v>99</v>
      </c>
      <c r="H156" s="174">
        <v>127</v>
      </c>
      <c r="I156" s="198">
        <f>I157+I162</f>
        <v>0</v>
      </c>
      <c r="J156" s="219">
        <f>J157+J162</f>
        <v>0</v>
      </c>
      <c r="K156" s="198">
        <f>K157+K162</f>
        <v>0</v>
      </c>
      <c r="L156" s="197">
        <f>L157+L162</f>
        <v>0</v>
      </c>
      <c r="M156" s="1"/>
    </row>
    <row r="157" spans="1:13" ht="27" hidden="1" customHeight="1">
      <c r="A157" s="190">
        <v>2</v>
      </c>
      <c r="B157" s="186">
        <v>8</v>
      </c>
      <c r="C157" s="188">
        <v>1</v>
      </c>
      <c r="D157" s="186">
        <v>1</v>
      </c>
      <c r="E157" s="187"/>
      <c r="F157" s="189"/>
      <c r="G157" s="188" t="s">
        <v>100</v>
      </c>
      <c r="H157" s="174">
        <v>128</v>
      </c>
      <c r="I157" s="176">
        <f>I158</f>
        <v>0</v>
      </c>
      <c r="J157" s="217">
        <f>J158</f>
        <v>0</v>
      </c>
      <c r="K157" s="176">
        <f>K158</f>
        <v>0</v>
      </c>
      <c r="L157" s="175">
        <f>L158</f>
        <v>0</v>
      </c>
      <c r="M157" s="1"/>
    </row>
    <row r="158" spans="1:13" ht="23.25" hidden="1" customHeight="1">
      <c r="A158" s="190">
        <v>2</v>
      </c>
      <c r="B158" s="186">
        <v>8</v>
      </c>
      <c r="C158" s="180">
        <v>1</v>
      </c>
      <c r="D158" s="181">
        <v>1</v>
      </c>
      <c r="E158" s="179">
        <v>1</v>
      </c>
      <c r="F158" s="182"/>
      <c r="G158" s="188" t="s">
        <v>100</v>
      </c>
      <c r="H158" s="174">
        <v>129</v>
      </c>
      <c r="I158" s="198">
        <f>SUM(I159:I161)</f>
        <v>0</v>
      </c>
      <c r="J158" s="198">
        <f>SUM(J159:J161)</f>
        <v>0</v>
      </c>
      <c r="K158" s="198">
        <f>SUM(K159:K161)</f>
        <v>0</v>
      </c>
      <c r="L158" s="198">
        <f>SUM(L159:L161)</f>
        <v>0</v>
      </c>
      <c r="M158" s="1"/>
    </row>
    <row r="159" spans="1:13" ht="23.25" hidden="1" customHeight="1">
      <c r="A159" s="186">
        <v>2</v>
      </c>
      <c r="B159" s="181">
        <v>8</v>
      </c>
      <c r="C159" s="188">
        <v>1</v>
      </c>
      <c r="D159" s="186">
        <v>1</v>
      </c>
      <c r="E159" s="187">
        <v>1</v>
      </c>
      <c r="F159" s="189">
        <v>1</v>
      </c>
      <c r="G159" s="188" t="s">
        <v>101</v>
      </c>
      <c r="H159" s="174">
        <v>130</v>
      </c>
      <c r="I159" s="193">
        <v>0</v>
      </c>
      <c r="J159" s="193">
        <v>0</v>
      </c>
      <c r="K159" s="193">
        <v>0</v>
      </c>
      <c r="L159" s="193">
        <v>0</v>
      </c>
      <c r="M159" s="1"/>
    </row>
    <row r="160" spans="1:13" ht="27" hidden="1" customHeight="1">
      <c r="A160" s="199">
        <v>2</v>
      </c>
      <c r="B160" s="208">
        <v>8</v>
      </c>
      <c r="C160" s="211">
        <v>1</v>
      </c>
      <c r="D160" s="208">
        <v>1</v>
      </c>
      <c r="E160" s="209">
        <v>1</v>
      </c>
      <c r="F160" s="210">
        <v>2</v>
      </c>
      <c r="G160" s="211" t="s">
        <v>102</v>
      </c>
      <c r="H160" s="174">
        <v>131</v>
      </c>
      <c r="I160" s="236">
        <v>0</v>
      </c>
      <c r="J160" s="236">
        <v>0</v>
      </c>
      <c r="K160" s="236">
        <v>0</v>
      </c>
      <c r="L160" s="236">
        <v>0</v>
      </c>
      <c r="M160" s="1"/>
    </row>
    <row r="161" spans="1:13" hidden="1">
      <c r="A161" s="199">
        <v>2</v>
      </c>
      <c r="B161" s="208">
        <v>8</v>
      </c>
      <c r="C161" s="211">
        <v>1</v>
      </c>
      <c r="D161" s="208">
        <v>1</v>
      </c>
      <c r="E161" s="209">
        <v>1</v>
      </c>
      <c r="F161" s="210">
        <v>3</v>
      </c>
      <c r="G161" s="211" t="s">
        <v>273</v>
      </c>
      <c r="H161" s="174">
        <v>132</v>
      </c>
      <c r="I161" s="236">
        <v>0</v>
      </c>
      <c r="J161" s="237">
        <v>0</v>
      </c>
      <c r="K161" s="236">
        <v>0</v>
      </c>
      <c r="L161" s="212">
        <v>0</v>
      </c>
    </row>
    <row r="162" spans="1:13" ht="23.25" hidden="1" customHeight="1">
      <c r="A162" s="190">
        <v>2</v>
      </c>
      <c r="B162" s="186">
        <v>8</v>
      </c>
      <c r="C162" s="188">
        <v>1</v>
      </c>
      <c r="D162" s="186">
        <v>2</v>
      </c>
      <c r="E162" s="187"/>
      <c r="F162" s="189"/>
      <c r="G162" s="188" t="s">
        <v>103</v>
      </c>
      <c r="H162" s="174">
        <v>133</v>
      </c>
      <c r="I162" s="176">
        <f t="shared" ref="I162:L163" si="16">I163</f>
        <v>0</v>
      </c>
      <c r="J162" s="217">
        <f t="shared" si="16"/>
        <v>0</v>
      </c>
      <c r="K162" s="176">
        <f t="shared" si="16"/>
        <v>0</v>
      </c>
      <c r="L162" s="175">
        <f t="shared" si="16"/>
        <v>0</v>
      </c>
      <c r="M162" s="1"/>
    </row>
    <row r="163" spans="1:13" hidden="1">
      <c r="A163" s="190">
        <v>2</v>
      </c>
      <c r="B163" s="186">
        <v>8</v>
      </c>
      <c r="C163" s="188">
        <v>1</v>
      </c>
      <c r="D163" s="186">
        <v>2</v>
      </c>
      <c r="E163" s="187">
        <v>1</v>
      </c>
      <c r="F163" s="189"/>
      <c r="G163" s="188" t="s">
        <v>103</v>
      </c>
      <c r="H163" s="174">
        <v>134</v>
      </c>
      <c r="I163" s="176">
        <f t="shared" si="16"/>
        <v>0</v>
      </c>
      <c r="J163" s="217">
        <f t="shared" si="16"/>
        <v>0</v>
      </c>
      <c r="K163" s="176">
        <f t="shared" si="16"/>
        <v>0</v>
      </c>
      <c r="L163" s="175">
        <f t="shared" si="16"/>
        <v>0</v>
      </c>
    </row>
    <row r="164" spans="1:13" hidden="1">
      <c r="A164" s="199">
        <v>2</v>
      </c>
      <c r="B164" s="200">
        <v>8</v>
      </c>
      <c r="C164" s="202">
        <v>1</v>
      </c>
      <c r="D164" s="200">
        <v>2</v>
      </c>
      <c r="E164" s="201">
        <v>1</v>
      </c>
      <c r="F164" s="203">
        <v>1</v>
      </c>
      <c r="G164" s="188" t="s">
        <v>103</v>
      </c>
      <c r="H164" s="174">
        <v>135</v>
      </c>
      <c r="I164" s="238">
        <v>0</v>
      </c>
      <c r="J164" s="194">
        <v>0</v>
      </c>
      <c r="K164" s="194">
        <v>0</v>
      </c>
      <c r="L164" s="194">
        <v>0</v>
      </c>
    </row>
    <row r="165" spans="1:13" ht="39.75" hidden="1" customHeight="1">
      <c r="A165" s="221">
        <v>2</v>
      </c>
      <c r="B165" s="170">
        <v>9</v>
      </c>
      <c r="C165" s="172"/>
      <c r="D165" s="170"/>
      <c r="E165" s="171"/>
      <c r="F165" s="173"/>
      <c r="G165" s="172" t="s">
        <v>104</v>
      </c>
      <c r="H165" s="174">
        <v>136</v>
      </c>
      <c r="I165" s="176">
        <f>I166+I170</f>
        <v>0</v>
      </c>
      <c r="J165" s="217">
        <f>J166+J170</f>
        <v>0</v>
      </c>
      <c r="K165" s="176">
        <f>K166+K170</f>
        <v>0</v>
      </c>
      <c r="L165" s="175">
        <f>L166+L170</f>
        <v>0</v>
      </c>
      <c r="M165" s="1"/>
    </row>
    <row r="166" spans="1:13" s="202" customFormat="1" ht="39" hidden="1" customHeight="1">
      <c r="A166" s="190">
        <v>2</v>
      </c>
      <c r="B166" s="186">
        <v>9</v>
      </c>
      <c r="C166" s="188">
        <v>1</v>
      </c>
      <c r="D166" s="186"/>
      <c r="E166" s="187"/>
      <c r="F166" s="189"/>
      <c r="G166" s="188" t="s">
        <v>105</v>
      </c>
      <c r="H166" s="174">
        <v>137</v>
      </c>
      <c r="I166" s="176">
        <f t="shared" ref="I166:L168" si="17">I167</f>
        <v>0</v>
      </c>
      <c r="J166" s="217">
        <f t="shared" si="17"/>
        <v>0</v>
      </c>
      <c r="K166" s="176">
        <f t="shared" si="17"/>
        <v>0</v>
      </c>
      <c r="L166" s="175">
        <f t="shared" si="17"/>
        <v>0</v>
      </c>
    </row>
    <row r="167" spans="1:13" ht="42.75" hidden="1" customHeight="1">
      <c r="A167" s="207">
        <v>2</v>
      </c>
      <c r="B167" s="181">
        <v>9</v>
      </c>
      <c r="C167" s="180">
        <v>1</v>
      </c>
      <c r="D167" s="181">
        <v>1</v>
      </c>
      <c r="E167" s="179"/>
      <c r="F167" s="182"/>
      <c r="G167" s="188" t="s">
        <v>105</v>
      </c>
      <c r="H167" s="174">
        <v>138</v>
      </c>
      <c r="I167" s="198">
        <f t="shared" si="17"/>
        <v>0</v>
      </c>
      <c r="J167" s="219">
        <f t="shared" si="17"/>
        <v>0</v>
      </c>
      <c r="K167" s="198">
        <f t="shared" si="17"/>
        <v>0</v>
      </c>
      <c r="L167" s="197">
        <f t="shared" si="17"/>
        <v>0</v>
      </c>
      <c r="M167" s="1"/>
    </row>
    <row r="168" spans="1:13" ht="38.25" hidden="1" customHeight="1">
      <c r="A168" s="190">
        <v>2</v>
      </c>
      <c r="B168" s="186">
        <v>9</v>
      </c>
      <c r="C168" s="190">
        <v>1</v>
      </c>
      <c r="D168" s="186">
        <v>1</v>
      </c>
      <c r="E168" s="187">
        <v>1</v>
      </c>
      <c r="F168" s="189"/>
      <c r="G168" s="188" t="s">
        <v>105</v>
      </c>
      <c r="H168" s="174">
        <v>139</v>
      </c>
      <c r="I168" s="176">
        <f t="shared" si="17"/>
        <v>0</v>
      </c>
      <c r="J168" s="217">
        <f t="shared" si="17"/>
        <v>0</v>
      </c>
      <c r="K168" s="176">
        <f t="shared" si="17"/>
        <v>0</v>
      </c>
      <c r="L168" s="175">
        <f t="shared" si="17"/>
        <v>0</v>
      </c>
      <c r="M168" s="1"/>
    </row>
    <row r="169" spans="1:13" ht="38.25" hidden="1" customHeight="1">
      <c r="A169" s="207">
        <v>2</v>
      </c>
      <c r="B169" s="181">
        <v>9</v>
      </c>
      <c r="C169" s="181">
        <v>1</v>
      </c>
      <c r="D169" s="181">
        <v>1</v>
      </c>
      <c r="E169" s="179">
        <v>1</v>
      </c>
      <c r="F169" s="182">
        <v>1</v>
      </c>
      <c r="G169" s="188" t="s">
        <v>105</v>
      </c>
      <c r="H169" s="174">
        <v>140</v>
      </c>
      <c r="I169" s="233">
        <v>0</v>
      </c>
      <c r="J169" s="233">
        <v>0</v>
      </c>
      <c r="K169" s="233">
        <v>0</v>
      </c>
      <c r="L169" s="233">
        <v>0</v>
      </c>
      <c r="M169" s="1"/>
    </row>
    <row r="170" spans="1:13" ht="41.25" hidden="1" customHeight="1">
      <c r="A170" s="190">
        <v>2</v>
      </c>
      <c r="B170" s="186">
        <v>9</v>
      </c>
      <c r="C170" s="186">
        <v>2</v>
      </c>
      <c r="D170" s="186"/>
      <c r="E170" s="187"/>
      <c r="F170" s="189"/>
      <c r="G170" s="188" t="s">
        <v>106</v>
      </c>
      <c r="H170" s="174">
        <v>141</v>
      </c>
      <c r="I170" s="176">
        <f>SUM(I171+I176)</f>
        <v>0</v>
      </c>
      <c r="J170" s="176">
        <f>SUM(J171+J176)</f>
        <v>0</v>
      </c>
      <c r="K170" s="176">
        <f>SUM(K171+K176)</f>
        <v>0</v>
      </c>
      <c r="L170" s="176">
        <f>SUM(L171+L176)</f>
        <v>0</v>
      </c>
      <c r="M170" s="1"/>
    </row>
    <row r="171" spans="1:13" ht="44.25" hidden="1" customHeight="1">
      <c r="A171" s="190">
        <v>2</v>
      </c>
      <c r="B171" s="186">
        <v>9</v>
      </c>
      <c r="C171" s="186">
        <v>2</v>
      </c>
      <c r="D171" s="181">
        <v>1</v>
      </c>
      <c r="E171" s="179"/>
      <c r="F171" s="182"/>
      <c r="G171" s="180" t="s">
        <v>107</v>
      </c>
      <c r="H171" s="174">
        <v>142</v>
      </c>
      <c r="I171" s="198">
        <f>I172</f>
        <v>0</v>
      </c>
      <c r="J171" s="219">
        <f>J172</f>
        <v>0</v>
      </c>
      <c r="K171" s="198">
        <f>K172</f>
        <v>0</v>
      </c>
      <c r="L171" s="197">
        <f>L172</f>
        <v>0</v>
      </c>
      <c r="M171" s="1"/>
    </row>
    <row r="172" spans="1:13" ht="40.5" hidden="1" customHeight="1">
      <c r="A172" s="207">
        <v>2</v>
      </c>
      <c r="B172" s="181">
        <v>9</v>
      </c>
      <c r="C172" s="181">
        <v>2</v>
      </c>
      <c r="D172" s="186">
        <v>1</v>
      </c>
      <c r="E172" s="187">
        <v>1</v>
      </c>
      <c r="F172" s="189"/>
      <c r="G172" s="180" t="s">
        <v>107</v>
      </c>
      <c r="H172" s="174">
        <v>143</v>
      </c>
      <c r="I172" s="176">
        <f>SUM(I173:I175)</f>
        <v>0</v>
      </c>
      <c r="J172" s="217">
        <f>SUM(J173:J175)</f>
        <v>0</v>
      </c>
      <c r="K172" s="176">
        <f>SUM(K173:K175)</f>
        <v>0</v>
      </c>
      <c r="L172" s="175">
        <f>SUM(L173:L175)</f>
        <v>0</v>
      </c>
      <c r="M172" s="1"/>
    </row>
    <row r="173" spans="1:13" ht="53.25" hidden="1" customHeight="1">
      <c r="A173" s="199">
        <v>2</v>
      </c>
      <c r="B173" s="208">
        <v>9</v>
      </c>
      <c r="C173" s="208">
        <v>2</v>
      </c>
      <c r="D173" s="208">
        <v>1</v>
      </c>
      <c r="E173" s="209">
        <v>1</v>
      </c>
      <c r="F173" s="210">
        <v>1</v>
      </c>
      <c r="G173" s="180" t="s">
        <v>108</v>
      </c>
      <c r="H173" s="174">
        <v>144</v>
      </c>
      <c r="I173" s="236">
        <v>0</v>
      </c>
      <c r="J173" s="192">
        <v>0</v>
      </c>
      <c r="K173" s="192">
        <v>0</v>
      </c>
      <c r="L173" s="192">
        <v>0</v>
      </c>
      <c r="M173" s="1"/>
    </row>
    <row r="174" spans="1:13" ht="51.75" hidden="1" customHeight="1">
      <c r="A174" s="190">
        <v>2</v>
      </c>
      <c r="B174" s="186">
        <v>9</v>
      </c>
      <c r="C174" s="186">
        <v>2</v>
      </c>
      <c r="D174" s="186">
        <v>1</v>
      </c>
      <c r="E174" s="187">
        <v>1</v>
      </c>
      <c r="F174" s="189">
        <v>2</v>
      </c>
      <c r="G174" s="180" t="s">
        <v>109</v>
      </c>
      <c r="H174" s="174">
        <v>145</v>
      </c>
      <c r="I174" s="193">
        <v>0</v>
      </c>
      <c r="J174" s="239">
        <v>0</v>
      </c>
      <c r="K174" s="239">
        <v>0</v>
      </c>
      <c r="L174" s="239">
        <v>0</v>
      </c>
      <c r="M174" s="1"/>
    </row>
    <row r="175" spans="1:13" ht="54.75" hidden="1" customHeight="1">
      <c r="A175" s="190">
        <v>2</v>
      </c>
      <c r="B175" s="186">
        <v>9</v>
      </c>
      <c r="C175" s="186">
        <v>2</v>
      </c>
      <c r="D175" s="186">
        <v>1</v>
      </c>
      <c r="E175" s="187">
        <v>1</v>
      </c>
      <c r="F175" s="189">
        <v>3</v>
      </c>
      <c r="G175" s="180" t="s">
        <v>110</v>
      </c>
      <c r="H175" s="174">
        <v>146</v>
      </c>
      <c r="I175" s="193">
        <v>0</v>
      </c>
      <c r="J175" s="193">
        <v>0</v>
      </c>
      <c r="K175" s="193">
        <v>0</v>
      </c>
      <c r="L175" s="193">
        <v>0</v>
      </c>
      <c r="M175" s="1"/>
    </row>
    <row r="176" spans="1:13" ht="39" hidden="1" customHeight="1">
      <c r="A176" s="240">
        <v>2</v>
      </c>
      <c r="B176" s="240">
        <v>9</v>
      </c>
      <c r="C176" s="240">
        <v>2</v>
      </c>
      <c r="D176" s="240">
        <v>2</v>
      </c>
      <c r="E176" s="240"/>
      <c r="F176" s="240"/>
      <c r="G176" s="188" t="s">
        <v>342</v>
      </c>
      <c r="H176" s="174">
        <v>147</v>
      </c>
      <c r="I176" s="176">
        <f>I177</f>
        <v>0</v>
      </c>
      <c r="J176" s="217">
        <f>J177</f>
        <v>0</v>
      </c>
      <c r="K176" s="176">
        <f>K177</f>
        <v>0</v>
      </c>
      <c r="L176" s="175">
        <f>L177</f>
        <v>0</v>
      </c>
      <c r="M176" s="1"/>
    </row>
    <row r="177" spans="1:13" ht="43.5" hidden="1" customHeight="1">
      <c r="A177" s="190">
        <v>2</v>
      </c>
      <c r="B177" s="186">
        <v>9</v>
      </c>
      <c r="C177" s="186">
        <v>2</v>
      </c>
      <c r="D177" s="186">
        <v>2</v>
      </c>
      <c r="E177" s="187">
        <v>1</v>
      </c>
      <c r="F177" s="189"/>
      <c r="G177" s="180" t="s">
        <v>343</v>
      </c>
      <c r="H177" s="174">
        <v>148</v>
      </c>
      <c r="I177" s="198">
        <f>SUM(I178:I180)</f>
        <v>0</v>
      </c>
      <c r="J177" s="198">
        <f>SUM(J178:J180)</f>
        <v>0</v>
      </c>
      <c r="K177" s="198">
        <f>SUM(K178:K180)</f>
        <v>0</v>
      </c>
      <c r="L177" s="198">
        <f>SUM(L178:L180)</f>
        <v>0</v>
      </c>
      <c r="M177" s="1"/>
    </row>
    <row r="178" spans="1:13" ht="54.75" hidden="1" customHeight="1">
      <c r="A178" s="190">
        <v>2</v>
      </c>
      <c r="B178" s="186">
        <v>9</v>
      </c>
      <c r="C178" s="186">
        <v>2</v>
      </c>
      <c r="D178" s="186">
        <v>2</v>
      </c>
      <c r="E178" s="186">
        <v>1</v>
      </c>
      <c r="F178" s="189">
        <v>1</v>
      </c>
      <c r="G178" s="241" t="s">
        <v>344</v>
      </c>
      <c r="H178" s="174">
        <v>149</v>
      </c>
      <c r="I178" s="193">
        <v>0</v>
      </c>
      <c r="J178" s="192">
        <v>0</v>
      </c>
      <c r="K178" s="192">
        <v>0</v>
      </c>
      <c r="L178" s="192">
        <v>0</v>
      </c>
      <c r="M178" s="1"/>
    </row>
    <row r="179" spans="1:13" ht="54" hidden="1" customHeight="1">
      <c r="A179" s="200">
        <v>2</v>
      </c>
      <c r="B179" s="202">
        <v>9</v>
      </c>
      <c r="C179" s="200">
        <v>2</v>
      </c>
      <c r="D179" s="201">
        <v>2</v>
      </c>
      <c r="E179" s="201">
        <v>1</v>
      </c>
      <c r="F179" s="203">
        <v>2</v>
      </c>
      <c r="G179" s="202" t="s">
        <v>345</v>
      </c>
      <c r="H179" s="174">
        <v>150</v>
      </c>
      <c r="I179" s="192">
        <v>0</v>
      </c>
      <c r="J179" s="194">
        <v>0</v>
      </c>
      <c r="K179" s="194">
        <v>0</v>
      </c>
      <c r="L179" s="194">
        <v>0</v>
      </c>
      <c r="M179" s="1"/>
    </row>
    <row r="180" spans="1:13" ht="54" hidden="1" customHeight="1">
      <c r="A180" s="186">
        <v>2</v>
      </c>
      <c r="B180" s="211">
        <v>9</v>
      </c>
      <c r="C180" s="208">
        <v>2</v>
      </c>
      <c r="D180" s="209">
        <v>2</v>
      </c>
      <c r="E180" s="209">
        <v>1</v>
      </c>
      <c r="F180" s="210">
        <v>3</v>
      </c>
      <c r="G180" s="211" t="s">
        <v>346</v>
      </c>
      <c r="H180" s="174">
        <v>151</v>
      </c>
      <c r="I180" s="239">
        <v>0</v>
      </c>
      <c r="J180" s="239">
        <v>0</v>
      </c>
      <c r="K180" s="239">
        <v>0</v>
      </c>
      <c r="L180" s="239">
        <v>0</v>
      </c>
      <c r="M180" s="1"/>
    </row>
    <row r="181" spans="1:13" ht="76.5" hidden="1" customHeight="1">
      <c r="A181" s="170">
        <v>3</v>
      </c>
      <c r="B181" s="172"/>
      <c r="C181" s="170"/>
      <c r="D181" s="171"/>
      <c r="E181" s="171"/>
      <c r="F181" s="173"/>
      <c r="G181" s="226" t="s">
        <v>111</v>
      </c>
      <c r="H181" s="174">
        <v>152</v>
      </c>
      <c r="I181" s="175">
        <f>SUM(I182+I235+I300)</f>
        <v>0</v>
      </c>
      <c r="J181" s="217">
        <f>SUM(J182+J235+J300)</f>
        <v>0</v>
      </c>
      <c r="K181" s="176">
        <f>SUM(K182+K235+K300)</f>
        <v>0</v>
      </c>
      <c r="L181" s="175">
        <f>SUM(L182+L235+L300)</f>
        <v>0</v>
      </c>
      <c r="M181" s="1"/>
    </row>
    <row r="182" spans="1:13" ht="34.5" hidden="1" customHeight="1">
      <c r="A182" s="221">
        <v>3</v>
      </c>
      <c r="B182" s="170">
        <v>1</v>
      </c>
      <c r="C182" s="196"/>
      <c r="D182" s="178"/>
      <c r="E182" s="178"/>
      <c r="F182" s="235"/>
      <c r="G182" s="216" t="s">
        <v>112</v>
      </c>
      <c r="H182" s="174">
        <v>153</v>
      </c>
      <c r="I182" s="175">
        <f>SUM(I183+I206+I213+I225+I229)</f>
        <v>0</v>
      </c>
      <c r="J182" s="197">
        <f>SUM(J183+J206+J213+J225+J229)</f>
        <v>0</v>
      </c>
      <c r="K182" s="197">
        <f>SUM(K183+K206+K213+K225+K229)</f>
        <v>0</v>
      </c>
      <c r="L182" s="197">
        <f>SUM(L183+L206+L213+L225+L229)</f>
        <v>0</v>
      </c>
      <c r="M182" s="1"/>
    </row>
    <row r="183" spans="1:13" ht="30.75" hidden="1" customHeight="1">
      <c r="A183" s="181">
        <v>3</v>
      </c>
      <c r="B183" s="180">
        <v>1</v>
      </c>
      <c r="C183" s="181">
        <v>1</v>
      </c>
      <c r="D183" s="179"/>
      <c r="E183" s="179"/>
      <c r="F183" s="242"/>
      <c r="G183" s="190" t="s">
        <v>113</v>
      </c>
      <c r="H183" s="174">
        <v>154</v>
      </c>
      <c r="I183" s="197">
        <f>SUM(I184+I187+I192+I198+I203)</f>
        <v>0</v>
      </c>
      <c r="J183" s="217">
        <f>SUM(J184+J187+J192+J198+J203)</f>
        <v>0</v>
      </c>
      <c r="K183" s="176">
        <f>SUM(K184+K187+K192+K198+K203)</f>
        <v>0</v>
      </c>
      <c r="L183" s="175">
        <f>SUM(L184+L187+L192+L198+L203)</f>
        <v>0</v>
      </c>
      <c r="M183" s="1"/>
    </row>
    <row r="184" spans="1:13" ht="33" hidden="1" customHeight="1">
      <c r="A184" s="186">
        <v>3</v>
      </c>
      <c r="B184" s="188">
        <v>1</v>
      </c>
      <c r="C184" s="186">
        <v>1</v>
      </c>
      <c r="D184" s="187">
        <v>1</v>
      </c>
      <c r="E184" s="187"/>
      <c r="F184" s="243"/>
      <c r="G184" s="190" t="s">
        <v>114</v>
      </c>
      <c r="H184" s="174">
        <v>155</v>
      </c>
      <c r="I184" s="175">
        <f t="shared" ref="I184:L185" si="18">I185</f>
        <v>0</v>
      </c>
      <c r="J184" s="219">
        <f t="shared" si="18"/>
        <v>0</v>
      </c>
      <c r="K184" s="198">
        <f t="shared" si="18"/>
        <v>0</v>
      </c>
      <c r="L184" s="197">
        <f t="shared" si="18"/>
        <v>0</v>
      </c>
      <c r="M184" s="1"/>
    </row>
    <row r="185" spans="1:13" ht="24" hidden="1" customHeight="1">
      <c r="A185" s="186">
        <v>3</v>
      </c>
      <c r="B185" s="188">
        <v>1</v>
      </c>
      <c r="C185" s="186">
        <v>1</v>
      </c>
      <c r="D185" s="187">
        <v>1</v>
      </c>
      <c r="E185" s="187">
        <v>1</v>
      </c>
      <c r="F185" s="222"/>
      <c r="G185" s="190" t="s">
        <v>114</v>
      </c>
      <c r="H185" s="174">
        <v>156</v>
      </c>
      <c r="I185" s="197">
        <f t="shared" si="18"/>
        <v>0</v>
      </c>
      <c r="J185" s="175">
        <f t="shared" si="18"/>
        <v>0</v>
      </c>
      <c r="K185" s="175">
        <f t="shared" si="18"/>
        <v>0</v>
      </c>
      <c r="L185" s="175">
        <f t="shared" si="18"/>
        <v>0</v>
      </c>
      <c r="M185" s="1"/>
    </row>
    <row r="186" spans="1:13" ht="31.5" hidden="1" customHeight="1">
      <c r="A186" s="186">
        <v>3</v>
      </c>
      <c r="B186" s="188">
        <v>1</v>
      </c>
      <c r="C186" s="186">
        <v>1</v>
      </c>
      <c r="D186" s="187">
        <v>1</v>
      </c>
      <c r="E186" s="187">
        <v>1</v>
      </c>
      <c r="F186" s="222">
        <v>1</v>
      </c>
      <c r="G186" s="190" t="s">
        <v>114</v>
      </c>
      <c r="H186" s="174">
        <v>157</v>
      </c>
      <c r="I186" s="194">
        <v>0</v>
      </c>
      <c r="J186" s="194">
        <v>0</v>
      </c>
      <c r="K186" s="194">
        <v>0</v>
      </c>
      <c r="L186" s="194">
        <v>0</v>
      </c>
      <c r="M186" s="1"/>
    </row>
    <row r="187" spans="1:13" ht="27.75" hidden="1" customHeight="1">
      <c r="A187" s="181">
        <v>3</v>
      </c>
      <c r="B187" s="179">
        <v>1</v>
      </c>
      <c r="C187" s="179">
        <v>1</v>
      </c>
      <c r="D187" s="179">
        <v>2</v>
      </c>
      <c r="E187" s="179"/>
      <c r="F187" s="182"/>
      <c r="G187" s="180" t="s">
        <v>115</v>
      </c>
      <c r="H187" s="174">
        <v>158</v>
      </c>
      <c r="I187" s="197">
        <f>I188</f>
        <v>0</v>
      </c>
      <c r="J187" s="219">
        <f>J188</f>
        <v>0</v>
      </c>
      <c r="K187" s="198">
        <f>K188</f>
        <v>0</v>
      </c>
      <c r="L187" s="197">
        <f>L188</f>
        <v>0</v>
      </c>
      <c r="M187" s="1"/>
    </row>
    <row r="188" spans="1:13" ht="27.75" hidden="1" customHeight="1">
      <c r="A188" s="186">
        <v>3</v>
      </c>
      <c r="B188" s="187">
        <v>1</v>
      </c>
      <c r="C188" s="187">
        <v>1</v>
      </c>
      <c r="D188" s="187">
        <v>2</v>
      </c>
      <c r="E188" s="187">
        <v>1</v>
      </c>
      <c r="F188" s="189"/>
      <c r="G188" s="180" t="s">
        <v>115</v>
      </c>
      <c r="H188" s="174">
        <v>159</v>
      </c>
      <c r="I188" s="175">
        <f>SUM(I189:I191)</f>
        <v>0</v>
      </c>
      <c r="J188" s="217">
        <f>SUM(J189:J191)</f>
        <v>0</v>
      </c>
      <c r="K188" s="176">
        <f>SUM(K189:K191)</f>
        <v>0</v>
      </c>
      <c r="L188" s="175">
        <f>SUM(L189:L191)</f>
        <v>0</v>
      </c>
      <c r="M188" s="1"/>
    </row>
    <row r="189" spans="1:13" ht="27" hidden="1" customHeight="1">
      <c r="A189" s="181">
        <v>3</v>
      </c>
      <c r="B189" s="179">
        <v>1</v>
      </c>
      <c r="C189" s="179">
        <v>1</v>
      </c>
      <c r="D189" s="179">
        <v>2</v>
      </c>
      <c r="E189" s="179">
        <v>1</v>
      </c>
      <c r="F189" s="182">
        <v>1</v>
      </c>
      <c r="G189" s="180" t="s">
        <v>116</v>
      </c>
      <c r="H189" s="174">
        <v>160</v>
      </c>
      <c r="I189" s="192">
        <v>0</v>
      </c>
      <c r="J189" s="192">
        <v>0</v>
      </c>
      <c r="K189" s="192">
        <v>0</v>
      </c>
      <c r="L189" s="239">
        <v>0</v>
      </c>
      <c r="M189" s="1"/>
    </row>
    <row r="190" spans="1:13" ht="27" hidden="1" customHeight="1">
      <c r="A190" s="186">
        <v>3</v>
      </c>
      <c r="B190" s="187">
        <v>1</v>
      </c>
      <c r="C190" s="187">
        <v>1</v>
      </c>
      <c r="D190" s="187">
        <v>2</v>
      </c>
      <c r="E190" s="187">
        <v>1</v>
      </c>
      <c r="F190" s="189">
        <v>2</v>
      </c>
      <c r="G190" s="188" t="s">
        <v>117</v>
      </c>
      <c r="H190" s="174">
        <v>161</v>
      </c>
      <c r="I190" s="194">
        <v>0</v>
      </c>
      <c r="J190" s="194">
        <v>0</v>
      </c>
      <c r="K190" s="194">
        <v>0</v>
      </c>
      <c r="L190" s="194">
        <v>0</v>
      </c>
      <c r="M190" s="1"/>
    </row>
    <row r="191" spans="1:13" ht="26.25" hidden="1" customHeight="1">
      <c r="A191" s="181">
        <v>3</v>
      </c>
      <c r="B191" s="179">
        <v>1</v>
      </c>
      <c r="C191" s="179">
        <v>1</v>
      </c>
      <c r="D191" s="179">
        <v>2</v>
      </c>
      <c r="E191" s="179">
        <v>1</v>
      </c>
      <c r="F191" s="182">
        <v>3</v>
      </c>
      <c r="G191" s="180" t="s">
        <v>118</v>
      </c>
      <c r="H191" s="174">
        <v>162</v>
      </c>
      <c r="I191" s="192">
        <v>0</v>
      </c>
      <c r="J191" s="192">
        <v>0</v>
      </c>
      <c r="K191" s="192">
        <v>0</v>
      </c>
      <c r="L191" s="239">
        <v>0</v>
      </c>
      <c r="M191" s="1"/>
    </row>
    <row r="192" spans="1:13" ht="27.75" hidden="1" customHeight="1">
      <c r="A192" s="186">
        <v>3</v>
      </c>
      <c r="B192" s="187">
        <v>1</v>
      </c>
      <c r="C192" s="187">
        <v>1</v>
      </c>
      <c r="D192" s="187">
        <v>3</v>
      </c>
      <c r="E192" s="187"/>
      <c r="F192" s="189"/>
      <c r="G192" s="188" t="s">
        <v>119</v>
      </c>
      <c r="H192" s="174">
        <v>163</v>
      </c>
      <c r="I192" s="175">
        <f>I193</f>
        <v>0</v>
      </c>
      <c r="J192" s="217">
        <f>J193</f>
        <v>0</v>
      </c>
      <c r="K192" s="176">
        <f>K193</f>
        <v>0</v>
      </c>
      <c r="L192" s="175">
        <f>L193</f>
        <v>0</v>
      </c>
      <c r="M192" s="1"/>
    </row>
    <row r="193" spans="1:13" ht="23.25" hidden="1" customHeight="1">
      <c r="A193" s="186">
        <v>3</v>
      </c>
      <c r="B193" s="187">
        <v>1</v>
      </c>
      <c r="C193" s="187">
        <v>1</v>
      </c>
      <c r="D193" s="187">
        <v>3</v>
      </c>
      <c r="E193" s="187">
        <v>1</v>
      </c>
      <c r="F193" s="189"/>
      <c r="G193" s="188" t="s">
        <v>119</v>
      </c>
      <c r="H193" s="174">
        <v>164</v>
      </c>
      <c r="I193" s="175">
        <f>SUM(I194:I197)</f>
        <v>0</v>
      </c>
      <c r="J193" s="175">
        <f>SUM(J194:J197)</f>
        <v>0</v>
      </c>
      <c r="K193" s="175">
        <f>SUM(K194:K197)</f>
        <v>0</v>
      </c>
      <c r="L193" s="175">
        <f>SUM(L194:L197)</f>
        <v>0</v>
      </c>
      <c r="M193" s="1"/>
    </row>
    <row r="194" spans="1:13" ht="23.25" hidden="1" customHeight="1">
      <c r="A194" s="186">
        <v>3</v>
      </c>
      <c r="B194" s="187">
        <v>1</v>
      </c>
      <c r="C194" s="187">
        <v>1</v>
      </c>
      <c r="D194" s="187">
        <v>3</v>
      </c>
      <c r="E194" s="187">
        <v>1</v>
      </c>
      <c r="F194" s="189">
        <v>1</v>
      </c>
      <c r="G194" s="188" t="s">
        <v>120</v>
      </c>
      <c r="H194" s="174">
        <v>165</v>
      </c>
      <c r="I194" s="194">
        <v>0</v>
      </c>
      <c r="J194" s="194">
        <v>0</v>
      </c>
      <c r="K194" s="194">
        <v>0</v>
      </c>
      <c r="L194" s="239">
        <v>0</v>
      </c>
      <c r="M194" s="1"/>
    </row>
    <row r="195" spans="1:13" ht="29.25" hidden="1" customHeight="1">
      <c r="A195" s="186">
        <v>3</v>
      </c>
      <c r="B195" s="187">
        <v>1</v>
      </c>
      <c r="C195" s="187">
        <v>1</v>
      </c>
      <c r="D195" s="187">
        <v>3</v>
      </c>
      <c r="E195" s="187">
        <v>1</v>
      </c>
      <c r="F195" s="189">
        <v>2</v>
      </c>
      <c r="G195" s="188" t="s">
        <v>121</v>
      </c>
      <c r="H195" s="174">
        <v>166</v>
      </c>
      <c r="I195" s="192">
        <v>0</v>
      </c>
      <c r="J195" s="194">
        <v>0</v>
      </c>
      <c r="K195" s="194">
        <v>0</v>
      </c>
      <c r="L195" s="194">
        <v>0</v>
      </c>
      <c r="M195" s="1"/>
    </row>
    <row r="196" spans="1:13" ht="27" hidden="1" customHeight="1">
      <c r="A196" s="186">
        <v>3</v>
      </c>
      <c r="B196" s="187">
        <v>1</v>
      </c>
      <c r="C196" s="187">
        <v>1</v>
      </c>
      <c r="D196" s="187">
        <v>3</v>
      </c>
      <c r="E196" s="187">
        <v>1</v>
      </c>
      <c r="F196" s="189">
        <v>3</v>
      </c>
      <c r="G196" s="190" t="s">
        <v>122</v>
      </c>
      <c r="H196" s="174">
        <v>167</v>
      </c>
      <c r="I196" s="192">
        <v>0</v>
      </c>
      <c r="J196" s="212">
        <v>0</v>
      </c>
      <c r="K196" s="212">
        <v>0</v>
      </c>
      <c r="L196" s="212">
        <v>0</v>
      </c>
      <c r="M196" s="1"/>
    </row>
    <row r="197" spans="1:13" ht="25.5" hidden="1" customHeight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4</v>
      </c>
      <c r="G197" s="300" t="s">
        <v>274</v>
      </c>
      <c r="H197" s="174">
        <v>168</v>
      </c>
      <c r="I197" s="244">
        <v>0</v>
      </c>
      <c r="J197" s="245">
        <v>0</v>
      </c>
      <c r="K197" s="194">
        <v>0</v>
      </c>
      <c r="L197" s="194">
        <v>0</v>
      </c>
      <c r="M197" s="1"/>
    </row>
    <row r="198" spans="1:13" ht="27" hidden="1" customHeight="1">
      <c r="A198" s="200">
        <v>3</v>
      </c>
      <c r="B198" s="201">
        <v>1</v>
      </c>
      <c r="C198" s="201">
        <v>1</v>
      </c>
      <c r="D198" s="201">
        <v>4</v>
      </c>
      <c r="E198" s="201"/>
      <c r="F198" s="203"/>
      <c r="G198" s="202" t="s">
        <v>123</v>
      </c>
      <c r="H198" s="174">
        <v>169</v>
      </c>
      <c r="I198" s="175">
        <f>I199</f>
        <v>0</v>
      </c>
      <c r="J198" s="220">
        <f>J199</f>
        <v>0</v>
      </c>
      <c r="K198" s="184">
        <f>K199</f>
        <v>0</v>
      </c>
      <c r="L198" s="185">
        <f>L199</f>
        <v>0</v>
      </c>
      <c r="M198" s="1"/>
    </row>
    <row r="199" spans="1:13" ht="27.75" hidden="1" customHeight="1">
      <c r="A199" s="186">
        <v>3</v>
      </c>
      <c r="B199" s="187">
        <v>1</v>
      </c>
      <c r="C199" s="187">
        <v>1</v>
      </c>
      <c r="D199" s="187">
        <v>4</v>
      </c>
      <c r="E199" s="187">
        <v>1</v>
      </c>
      <c r="F199" s="189"/>
      <c r="G199" s="202" t="s">
        <v>123</v>
      </c>
      <c r="H199" s="174">
        <v>170</v>
      </c>
      <c r="I199" s="197">
        <f>SUM(I200:I202)</f>
        <v>0</v>
      </c>
      <c r="J199" s="217">
        <f>SUM(J200:J202)</f>
        <v>0</v>
      </c>
      <c r="K199" s="176">
        <f>SUM(K200:K202)</f>
        <v>0</v>
      </c>
      <c r="L199" s="175">
        <f>SUM(L200:L202)</f>
        <v>0</v>
      </c>
      <c r="M199" s="1"/>
    </row>
    <row r="200" spans="1:13" ht="24.75" hidden="1" customHeight="1">
      <c r="A200" s="186">
        <v>3</v>
      </c>
      <c r="B200" s="187">
        <v>1</v>
      </c>
      <c r="C200" s="187">
        <v>1</v>
      </c>
      <c r="D200" s="187">
        <v>4</v>
      </c>
      <c r="E200" s="187">
        <v>1</v>
      </c>
      <c r="F200" s="189">
        <v>1</v>
      </c>
      <c r="G200" s="188" t="s">
        <v>124</v>
      </c>
      <c r="H200" s="174">
        <v>171</v>
      </c>
      <c r="I200" s="194">
        <v>0</v>
      </c>
      <c r="J200" s="194">
        <v>0</v>
      </c>
      <c r="K200" s="194">
        <v>0</v>
      </c>
      <c r="L200" s="239">
        <v>0</v>
      </c>
      <c r="M200" s="1"/>
    </row>
    <row r="201" spans="1:13" ht="25.5" hidden="1" customHeight="1">
      <c r="A201" s="181">
        <v>3</v>
      </c>
      <c r="B201" s="179">
        <v>1</v>
      </c>
      <c r="C201" s="179">
        <v>1</v>
      </c>
      <c r="D201" s="179">
        <v>4</v>
      </c>
      <c r="E201" s="179">
        <v>1</v>
      </c>
      <c r="F201" s="182">
        <v>2</v>
      </c>
      <c r="G201" s="180" t="s">
        <v>390</v>
      </c>
      <c r="H201" s="174">
        <v>172</v>
      </c>
      <c r="I201" s="192">
        <v>0</v>
      </c>
      <c r="J201" s="192">
        <v>0</v>
      </c>
      <c r="K201" s="193">
        <v>0</v>
      </c>
      <c r="L201" s="194">
        <v>0</v>
      </c>
      <c r="M201" s="1"/>
    </row>
    <row r="202" spans="1:13" ht="31.5" hidden="1" customHeight="1">
      <c r="A202" s="186">
        <v>3</v>
      </c>
      <c r="B202" s="187">
        <v>1</v>
      </c>
      <c r="C202" s="187">
        <v>1</v>
      </c>
      <c r="D202" s="187">
        <v>4</v>
      </c>
      <c r="E202" s="187">
        <v>1</v>
      </c>
      <c r="F202" s="189">
        <v>3</v>
      </c>
      <c r="G202" s="188" t="s">
        <v>125</v>
      </c>
      <c r="H202" s="174">
        <v>173</v>
      </c>
      <c r="I202" s="192">
        <v>0</v>
      </c>
      <c r="J202" s="192">
        <v>0</v>
      </c>
      <c r="K202" s="192">
        <v>0</v>
      </c>
      <c r="L202" s="194">
        <v>0</v>
      </c>
      <c r="M202" s="1"/>
    </row>
    <row r="203" spans="1:13" ht="25.5" hidden="1" customHeight="1">
      <c r="A203" s="186">
        <v>3</v>
      </c>
      <c r="B203" s="187">
        <v>1</v>
      </c>
      <c r="C203" s="187">
        <v>1</v>
      </c>
      <c r="D203" s="187">
        <v>5</v>
      </c>
      <c r="E203" s="187"/>
      <c r="F203" s="189"/>
      <c r="G203" s="188" t="s">
        <v>126</v>
      </c>
      <c r="H203" s="174">
        <v>174</v>
      </c>
      <c r="I203" s="175">
        <f t="shared" ref="I203:L204" si="19">I204</f>
        <v>0</v>
      </c>
      <c r="J203" s="217">
        <f t="shared" si="19"/>
        <v>0</v>
      </c>
      <c r="K203" s="176">
        <f t="shared" si="19"/>
        <v>0</v>
      </c>
      <c r="L203" s="175">
        <f t="shared" si="19"/>
        <v>0</v>
      </c>
      <c r="M203" s="1"/>
    </row>
    <row r="204" spans="1:13" ht="26.25" hidden="1" customHeight="1">
      <c r="A204" s="200">
        <v>3</v>
      </c>
      <c r="B204" s="201">
        <v>1</v>
      </c>
      <c r="C204" s="201">
        <v>1</v>
      </c>
      <c r="D204" s="201">
        <v>5</v>
      </c>
      <c r="E204" s="201">
        <v>1</v>
      </c>
      <c r="F204" s="203"/>
      <c r="G204" s="188" t="s">
        <v>126</v>
      </c>
      <c r="H204" s="174">
        <v>175</v>
      </c>
      <c r="I204" s="176">
        <f t="shared" si="19"/>
        <v>0</v>
      </c>
      <c r="J204" s="176">
        <f t="shared" si="19"/>
        <v>0</v>
      </c>
      <c r="K204" s="176">
        <f t="shared" si="19"/>
        <v>0</v>
      </c>
      <c r="L204" s="176">
        <f t="shared" si="19"/>
        <v>0</v>
      </c>
      <c r="M204" s="1"/>
    </row>
    <row r="205" spans="1:13" ht="27" hidden="1" customHeight="1">
      <c r="A205" s="186">
        <v>3</v>
      </c>
      <c r="B205" s="187">
        <v>1</v>
      </c>
      <c r="C205" s="187">
        <v>1</v>
      </c>
      <c r="D205" s="187">
        <v>5</v>
      </c>
      <c r="E205" s="187">
        <v>1</v>
      </c>
      <c r="F205" s="189">
        <v>1</v>
      </c>
      <c r="G205" s="188" t="s">
        <v>126</v>
      </c>
      <c r="H205" s="174">
        <v>176</v>
      </c>
      <c r="I205" s="192">
        <v>0</v>
      </c>
      <c r="J205" s="194">
        <v>0</v>
      </c>
      <c r="K205" s="194">
        <v>0</v>
      </c>
      <c r="L205" s="194">
        <v>0</v>
      </c>
      <c r="M205" s="1"/>
    </row>
    <row r="206" spans="1:13" ht="26.25" hidden="1" customHeight="1">
      <c r="A206" s="200">
        <v>3</v>
      </c>
      <c r="B206" s="201">
        <v>1</v>
      </c>
      <c r="C206" s="201">
        <v>2</v>
      </c>
      <c r="D206" s="201"/>
      <c r="E206" s="201"/>
      <c r="F206" s="203"/>
      <c r="G206" s="202" t="s">
        <v>127</v>
      </c>
      <c r="H206" s="174">
        <v>177</v>
      </c>
      <c r="I206" s="175">
        <f t="shared" ref="I206:L207" si="20">I207</f>
        <v>0</v>
      </c>
      <c r="J206" s="220">
        <f t="shared" si="20"/>
        <v>0</v>
      </c>
      <c r="K206" s="184">
        <f t="shared" si="20"/>
        <v>0</v>
      </c>
      <c r="L206" s="185">
        <f t="shared" si="20"/>
        <v>0</v>
      </c>
      <c r="M206" s="1"/>
    </row>
    <row r="207" spans="1:13" ht="25.5" hidden="1" customHeight="1">
      <c r="A207" s="186">
        <v>3</v>
      </c>
      <c r="B207" s="187">
        <v>1</v>
      </c>
      <c r="C207" s="187">
        <v>2</v>
      </c>
      <c r="D207" s="187">
        <v>1</v>
      </c>
      <c r="E207" s="187"/>
      <c r="F207" s="189"/>
      <c r="G207" s="202" t="s">
        <v>127</v>
      </c>
      <c r="H207" s="174">
        <v>178</v>
      </c>
      <c r="I207" s="197">
        <f t="shared" si="20"/>
        <v>0</v>
      </c>
      <c r="J207" s="217">
        <f t="shared" si="20"/>
        <v>0</v>
      </c>
      <c r="K207" s="176">
        <f t="shared" si="20"/>
        <v>0</v>
      </c>
      <c r="L207" s="175">
        <f t="shared" si="20"/>
        <v>0</v>
      </c>
      <c r="M207" s="1"/>
    </row>
    <row r="208" spans="1:13" ht="26.25" hidden="1" customHeight="1">
      <c r="A208" s="181">
        <v>3</v>
      </c>
      <c r="B208" s="179">
        <v>1</v>
      </c>
      <c r="C208" s="179">
        <v>2</v>
      </c>
      <c r="D208" s="179">
        <v>1</v>
      </c>
      <c r="E208" s="179">
        <v>1</v>
      </c>
      <c r="F208" s="182"/>
      <c r="G208" s="202" t="s">
        <v>127</v>
      </c>
      <c r="H208" s="174">
        <v>179</v>
      </c>
      <c r="I208" s="175">
        <f>SUM(I209:I212)</f>
        <v>0</v>
      </c>
      <c r="J208" s="219">
        <f>SUM(J209:J212)</f>
        <v>0</v>
      </c>
      <c r="K208" s="198">
        <f>SUM(K209:K212)</f>
        <v>0</v>
      </c>
      <c r="L208" s="197">
        <f>SUM(L209:L212)</f>
        <v>0</v>
      </c>
      <c r="M208" s="1"/>
    </row>
    <row r="209" spans="1:16" ht="41.25" hidden="1" customHeight="1">
      <c r="A209" s="186">
        <v>3</v>
      </c>
      <c r="B209" s="187">
        <v>1</v>
      </c>
      <c r="C209" s="187">
        <v>2</v>
      </c>
      <c r="D209" s="187">
        <v>1</v>
      </c>
      <c r="E209" s="187">
        <v>1</v>
      </c>
      <c r="F209" s="189">
        <v>2</v>
      </c>
      <c r="G209" s="188" t="s">
        <v>391</v>
      </c>
      <c r="H209" s="174">
        <v>180</v>
      </c>
      <c r="I209" s="194">
        <v>0</v>
      </c>
      <c r="J209" s="194">
        <v>0</v>
      </c>
      <c r="K209" s="194">
        <v>0</v>
      </c>
      <c r="L209" s="194">
        <v>0</v>
      </c>
      <c r="M209" s="1"/>
    </row>
    <row r="210" spans="1:16" ht="26.25" hidden="1" customHeight="1">
      <c r="A210" s="186">
        <v>3</v>
      </c>
      <c r="B210" s="187">
        <v>1</v>
      </c>
      <c r="C210" s="187">
        <v>2</v>
      </c>
      <c r="D210" s="186">
        <v>1</v>
      </c>
      <c r="E210" s="187">
        <v>1</v>
      </c>
      <c r="F210" s="189">
        <v>3</v>
      </c>
      <c r="G210" s="188" t="s">
        <v>128</v>
      </c>
      <c r="H210" s="174">
        <v>181</v>
      </c>
      <c r="I210" s="194">
        <v>0</v>
      </c>
      <c r="J210" s="194">
        <v>0</v>
      </c>
      <c r="K210" s="194">
        <v>0</v>
      </c>
      <c r="L210" s="194">
        <v>0</v>
      </c>
      <c r="M210" s="1"/>
    </row>
    <row r="211" spans="1:16" ht="27.75" hidden="1" customHeight="1">
      <c r="A211" s="186">
        <v>3</v>
      </c>
      <c r="B211" s="187">
        <v>1</v>
      </c>
      <c r="C211" s="187">
        <v>2</v>
      </c>
      <c r="D211" s="186">
        <v>1</v>
      </c>
      <c r="E211" s="187">
        <v>1</v>
      </c>
      <c r="F211" s="189">
        <v>4</v>
      </c>
      <c r="G211" s="188" t="s">
        <v>129</v>
      </c>
      <c r="H211" s="174">
        <v>182</v>
      </c>
      <c r="I211" s="194">
        <v>0</v>
      </c>
      <c r="J211" s="194">
        <v>0</v>
      </c>
      <c r="K211" s="194">
        <v>0</v>
      </c>
      <c r="L211" s="194">
        <v>0</v>
      </c>
      <c r="M211" s="1"/>
    </row>
    <row r="212" spans="1:16" ht="27" hidden="1" customHeight="1">
      <c r="A212" s="200">
        <v>3</v>
      </c>
      <c r="B212" s="209">
        <v>1</v>
      </c>
      <c r="C212" s="209">
        <v>2</v>
      </c>
      <c r="D212" s="208">
        <v>1</v>
      </c>
      <c r="E212" s="209">
        <v>1</v>
      </c>
      <c r="F212" s="210">
        <v>5</v>
      </c>
      <c r="G212" s="211" t="s">
        <v>130</v>
      </c>
      <c r="H212" s="174">
        <v>183</v>
      </c>
      <c r="I212" s="194">
        <v>0</v>
      </c>
      <c r="J212" s="194">
        <v>0</v>
      </c>
      <c r="K212" s="194">
        <v>0</v>
      </c>
      <c r="L212" s="239">
        <v>0</v>
      </c>
      <c r="M212" s="1"/>
    </row>
    <row r="213" spans="1:16" ht="29.25" hidden="1" customHeight="1">
      <c r="A213" s="186">
        <v>3</v>
      </c>
      <c r="B213" s="187">
        <v>1</v>
      </c>
      <c r="C213" s="187">
        <v>3</v>
      </c>
      <c r="D213" s="186"/>
      <c r="E213" s="187"/>
      <c r="F213" s="189"/>
      <c r="G213" s="188" t="s">
        <v>131</v>
      </c>
      <c r="H213" s="174">
        <v>184</v>
      </c>
      <c r="I213" s="175">
        <f>SUM(I214+I217)</f>
        <v>0</v>
      </c>
      <c r="J213" s="217">
        <f>SUM(J214+J217)</f>
        <v>0</v>
      </c>
      <c r="K213" s="176">
        <f>SUM(K214+K217)</f>
        <v>0</v>
      </c>
      <c r="L213" s="175">
        <f>SUM(L214+L217)</f>
        <v>0</v>
      </c>
      <c r="M213" s="1"/>
    </row>
    <row r="214" spans="1:16" ht="27.75" hidden="1" customHeight="1">
      <c r="A214" s="181">
        <v>3</v>
      </c>
      <c r="B214" s="179">
        <v>1</v>
      </c>
      <c r="C214" s="179">
        <v>3</v>
      </c>
      <c r="D214" s="181">
        <v>1</v>
      </c>
      <c r="E214" s="186"/>
      <c r="F214" s="182"/>
      <c r="G214" s="180" t="s">
        <v>132</v>
      </c>
      <c r="H214" s="174">
        <v>185</v>
      </c>
      <c r="I214" s="197">
        <f t="shared" ref="I214:L215" si="21">I215</f>
        <v>0</v>
      </c>
      <c r="J214" s="219">
        <f t="shared" si="21"/>
        <v>0</v>
      </c>
      <c r="K214" s="198">
        <f t="shared" si="21"/>
        <v>0</v>
      </c>
      <c r="L214" s="197">
        <f t="shared" si="21"/>
        <v>0</v>
      </c>
      <c r="M214" s="1"/>
    </row>
    <row r="215" spans="1:16" ht="30.75" hidden="1" customHeight="1">
      <c r="A215" s="186">
        <v>3</v>
      </c>
      <c r="B215" s="187">
        <v>1</v>
      </c>
      <c r="C215" s="187">
        <v>3</v>
      </c>
      <c r="D215" s="186">
        <v>1</v>
      </c>
      <c r="E215" s="186">
        <v>1</v>
      </c>
      <c r="F215" s="189"/>
      <c r="G215" s="180" t="s">
        <v>132</v>
      </c>
      <c r="H215" s="174">
        <v>186</v>
      </c>
      <c r="I215" s="175">
        <f t="shared" si="21"/>
        <v>0</v>
      </c>
      <c r="J215" s="217">
        <f t="shared" si="21"/>
        <v>0</v>
      </c>
      <c r="K215" s="176">
        <f t="shared" si="21"/>
        <v>0</v>
      </c>
      <c r="L215" s="175">
        <f t="shared" si="21"/>
        <v>0</v>
      </c>
      <c r="M215" s="1"/>
    </row>
    <row r="216" spans="1:16" ht="27.75" hidden="1" customHeight="1">
      <c r="A216" s="186">
        <v>3</v>
      </c>
      <c r="B216" s="188">
        <v>1</v>
      </c>
      <c r="C216" s="186">
        <v>3</v>
      </c>
      <c r="D216" s="187">
        <v>1</v>
      </c>
      <c r="E216" s="187">
        <v>1</v>
      </c>
      <c r="F216" s="189">
        <v>1</v>
      </c>
      <c r="G216" s="180" t="s">
        <v>132</v>
      </c>
      <c r="H216" s="174">
        <v>187</v>
      </c>
      <c r="I216" s="239">
        <v>0</v>
      </c>
      <c r="J216" s="239">
        <v>0</v>
      </c>
      <c r="K216" s="239">
        <v>0</v>
      </c>
      <c r="L216" s="239">
        <v>0</v>
      </c>
      <c r="M216" s="1"/>
    </row>
    <row r="217" spans="1:16" ht="30.75" hidden="1" customHeight="1">
      <c r="A217" s="186">
        <v>3</v>
      </c>
      <c r="B217" s="188">
        <v>1</v>
      </c>
      <c r="C217" s="186">
        <v>3</v>
      </c>
      <c r="D217" s="187">
        <v>2</v>
      </c>
      <c r="E217" s="187"/>
      <c r="F217" s="189"/>
      <c r="G217" s="188" t="s">
        <v>133</v>
      </c>
      <c r="H217" s="174">
        <v>188</v>
      </c>
      <c r="I217" s="175">
        <f>I218</f>
        <v>0</v>
      </c>
      <c r="J217" s="217">
        <f>J218</f>
        <v>0</v>
      </c>
      <c r="K217" s="176">
        <f>K218</f>
        <v>0</v>
      </c>
      <c r="L217" s="175">
        <f>L218</f>
        <v>0</v>
      </c>
      <c r="M217" s="1"/>
    </row>
    <row r="218" spans="1:16" ht="27" hidden="1" customHeight="1">
      <c r="A218" s="181">
        <v>3</v>
      </c>
      <c r="B218" s="180">
        <v>1</v>
      </c>
      <c r="C218" s="181">
        <v>3</v>
      </c>
      <c r="D218" s="179">
        <v>2</v>
      </c>
      <c r="E218" s="179">
        <v>1</v>
      </c>
      <c r="F218" s="182"/>
      <c r="G218" s="188" t="s">
        <v>133</v>
      </c>
      <c r="H218" s="174">
        <v>189</v>
      </c>
      <c r="I218" s="175">
        <f t="shared" ref="I218:P218" si="22">SUM(I219:I224)</f>
        <v>0</v>
      </c>
      <c r="J218" s="175">
        <f t="shared" si="22"/>
        <v>0</v>
      </c>
      <c r="K218" s="175">
        <f t="shared" si="22"/>
        <v>0</v>
      </c>
      <c r="L218" s="175">
        <f t="shared" si="22"/>
        <v>0</v>
      </c>
      <c r="M218" s="246">
        <f t="shared" si="22"/>
        <v>0</v>
      </c>
      <c r="N218" s="246">
        <f t="shared" si="22"/>
        <v>0</v>
      </c>
      <c r="O218" s="246">
        <f t="shared" si="22"/>
        <v>0</v>
      </c>
      <c r="P218" s="246">
        <f t="shared" si="22"/>
        <v>0</v>
      </c>
    </row>
    <row r="219" spans="1:16" ht="24.75" hidden="1" customHeight="1">
      <c r="A219" s="186">
        <v>3</v>
      </c>
      <c r="B219" s="188">
        <v>1</v>
      </c>
      <c r="C219" s="186">
        <v>3</v>
      </c>
      <c r="D219" s="187">
        <v>2</v>
      </c>
      <c r="E219" s="187">
        <v>1</v>
      </c>
      <c r="F219" s="189">
        <v>1</v>
      </c>
      <c r="G219" s="188" t="s">
        <v>134</v>
      </c>
      <c r="H219" s="174">
        <v>190</v>
      </c>
      <c r="I219" s="194">
        <v>0</v>
      </c>
      <c r="J219" s="194">
        <v>0</v>
      </c>
      <c r="K219" s="194">
        <v>0</v>
      </c>
      <c r="L219" s="239">
        <v>0</v>
      </c>
      <c r="M219" s="1"/>
    </row>
    <row r="220" spans="1:16" ht="26.25" hidden="1" customHeight="1">
      <c r="A220" s="186">
        <v>3</v>
      </c>
      <c r="B220" s="188">
        <v>1</v>
      </c>
      <c r="C220" s="186">
        <v>3</v>
      </c>
      <c r="D220" s="187">
        <v>2</v>
      </c>
      <c r="E220" s="187">
        <v>1</v>
      </c>
      <c r="F220" s="189">
        <v>2</v>
      </c>
      <c r="G220" s="188" t="s">
        <v>135</v>
      </c>
      <c r="H220" s="174">
        <v>191</v>
      </c>
      <c r="I220" s="194">
        <v>0</v>
      </c>
      <c r="J220" s="194">
        <v>0</v>
      </c>
      <c r="K220" s="194">
        <v>0</v>
      </c>
      <c r="L220" s="194">
        <v>0</v>
      </c>
      <c r="M220" s="1"/>
    </row>
    <row r="221" spans="1:16" ht="26.25" hidden="1" customHeight="1">
      <c r="A221" s="186">
        <v>3</v>
      </c>
      <c r="B221" s="188">
        <v>1</v>
      </c>
      <c r="C221" s="186">
        <v>3</v>
      </c>
      <c r="D221" s="187">
        <v>2</v>
      </c>
      <c r="E221" s="187">
        <v>1</v>
      </c>
      <c r="F221" s="189">
        <v>3</v>
      </c>
      <c r="G221" s="188" t="s">
        <v>136</v>
      </c>
      <c r="H221" s="174">
        <v>192</v>
      </c>
      <c r="I221" s="194">
        <v>0</v>
      </c>
      <c r="J221" s="194">
        <v>0</v>
      </c>
      <c r="K221" s="194">
        <v>0</v>
      </c>
      <c r="L221" s="194">
        <v>0</v>
      </c>
      <c r="M221" s="1"/>
    </row>
    <row r="222" spans="1:16" ht="27.75" hidden="1" customHeight="1">
      <c r="A222" s="186">
        <v>3</v>
      </c>
      <c r="B222" s="188">
        <v>1</v>
      </c>
      <c r="C222" s="186">
        <v>3</v>
      </c>
      <c r="D222" s="187">
        <v>2</v>
      </c>
      <c r="E222" s="187">
        <v>1</v>
      </c>
      <c r="F222" s="189">
        <v>4</v>
      </c>
      <c r="G222" s="188" t="s">
        <v>392</v>
      </c>
      <c r="H222" s="174">
        <v>193</v>
      </c>
      <c r="I222" s="194">
        <v>0</v>
      </c>
      <c r="J222" s="194">
        <v>0</v>
      </c>
      <c r="K222" s="194">
        <v>0</v>
      </c>
      <c r="L222" s="239">
        <v>0</v>
      </c>
      <c r="M222" s="1"/>
    </row>
    <row r="223" spans="1:16" ht="29.25" hidden="1" customHeight="1">
      <c r="A223" s="186">
        <v>3</v>
      </c>
      <c r="B223" s="188">
        <v>1</v>
      </c>
      <c r="C223" s="186">
        <v>3</v>
      </c>
      <c r="D223" s="187">
        <v>2</v>
      </c>
      <c r="E223" s="187">
        <v>1</v>
      </c>
      <c r="F223" s="189">
        <v>5</v>
      </c>
      <c r="G223" s="180" t="s">
        <v>137</v>
      </c>
      <c r="H223" s="174">
        <v>194</v>
      </c>
      <c r="I223" s="194">
        <v>0</v>
      </c>
      <c r="J223" s="194">
        <v>0</v>
      </c>
      <c r="K223" s="194">
        <v>0</v>
      </c>
      <c r="L223" s="194">
        <v>0</v>
      </c>
      <c r="M223" s="1"/>
    </row>
    <row r="224" spans="1:16" ht="25.5" hidden="1" customHeight="1">
      <c r="A224" s="186">
        <v>3</v>
      </c>
      <c r="B224" s="188">
        <v>1</v>
      </c>
      <c r="C224" s="186">
        <v>3</v>
      </c>
      <c r="D224" s="187">
        <v>2</v>
      </c>
      <c r="E224" s="187">
        <v>1</v>
      </c>
      <c r="F224" s="189">
        <v>6</v>
      </c>
      <c r="G224" s="180" t="s">
        <v>133</v>
      </c>
      <c r="H224" s="174">
        <v>195</v>
      </c>
      <c r="I224" s="194">
        <v>0</v>
      </c>
      <c r="J224" s="194">
        <v>0</v>
      </c>
      <c r="K224" s="194">
        <v>0</v>
      </c>
      <c r="L224" s="239">
        <v>0</v>
      </c>
      <c r="M224" s="1"/>
    </row>
    <row r="225" spans="1:13" ht="27" hidden="1" customHeight="1">
      <c r="A225" s="181">
        <v>3</v>
      </c>
      <c r="B225" s="179">
        <v>1</v>
      </c>
      <c r="C225" s="179">
        <v>4</v>
      </c>
      <c r="D225" s="179"/>
      <c r="E225" s="179"/>
      <c r="F225" s="182"/>
      <c r="G225" s="180" t="s">
        <v>138</v>
      </c>
      <c r="H225" s="174">
        <v>196</v>
      </c>
      <c r="I225" s="197">
        <f t="shared" ref="I225:L227" si="23">I226</f>
        <v>0</v>
      </c>
      <c r="J225" s="219">
        <f t="shared" si="23"/>
        <v>0</v>
      </c>
      <c r="K225" s="198">
        <f t="shared" si="23"/>
        <v>0</v>
      </c>
      <c r="L225" s="198">
        <f t="shared" si="23"/>
        <v>0</v>
      </c>
      <c r="M225" s="1"/>
    </row>
    <row r="226" spans="1:13" ht="27" hidden="1" customHeight="1">
      <c r="A226" s="200">
        <v>3</v>
      </c>
      <c r="B226" s="209">
        <v>1</v>
      </c>
      <c r="C226" s="209">
        <v>4</v>
      </c>
      <c r="D226" s="209">
        <v>1</v>
      </c>
      <c r="E226" s="209"/>
      <c r="F226" s="210"/>
      <c r="G226" s="180" t="s">
        <v>138</v>
      </c>
      <c r="H226" s="174">
        <v>197</v>
      </c>
      <c r="I226" s="204">
        <f t="shared" si="23"/>
        <v>0</v>
      </c>
      <c r="J226" s="231">
        <f t="shared" si="23"/>
        <v>0</v>
      </c>
      <c r="K226" s="205">
        <f t="shared" si="23"/>
        <v>0</v>
      </c>
      <c r="L226" s="205">
        <f t="shared" si="23"/>
        <v>0</v>
      </c>
      <c r="M226" s="1"/>
    </row>
    <row r="227" spans="1:13" ht="27.75" hidden="1" customHeight="1">
      <c r="A227" s="186">
        <v>3</v>
      </c>
      <c r="B227" s="187">
        <v>1</v>
      </c>
      <c r="C227" s="187">
        <v>4</v>
      </c>
      <c r="D227" s="187">
        <v>1</v>
      </c>
      <c r="E227" s="187">
        <v>1</v>
      </c>
      <c r="F227" s="189"/>
      <c r="G227" s="180" t="s">
        <v>139</v>
      </c>
      <c r="H227" s="174">
        <v>198</v>
      </c>
      <c r="I227" s="175">
        <f t="shared" si="23"/>
        <v>0</v>
      </c>
      <c r="J227" s="217">
        <f t="shared" si="23"/>
        <v>0</v>
      </c>
      <c r="K227" s="176">
        <f t="shared" si="23"/>
        <v>0</v>
      </c>
      <c r="L227" s="176">
        <f t="shared" si="23"/>
        <v>0</v>
      </c>
      <c r="M227" s="1"/>
    </row>
    <row r="228" spans="1:13" ht="27" hidden="1" customHeight="1">
      <c r="A228" s="190">
        <v>3</v>
      </c>
      <c r="B228" s="186">
        <v>1</v>
      </c>
      <c r="C228" s="187">
        <v>4</v>
      </c>
      <c r="D228" s="187">
        <v>1</v>
      </c>
      <c r="E228" s="187">
        <v>1</v>
      </c>
      <c r="F228" s="189">
        <v>1</v>
      </c>
      <c r="G228" s="180" t="s">
        <v>139</v>
      </c>
      <c r="H228" s="174">
        <v>199</v>
      </c>
      <c r="I228" s="194">
        <v>0</v>
      </c>
      <c r="J228" s="194">
        <v>0</v>
      </c>
      <c r="K228" s="194">
        <v>0</v>
      </c>
      <c r="L228" s="194">
        <v>0</v>
      </c>
      <c r="M228" s="1"/>
    </row>
    <row r="229" spans="1:13" ht="26.25" hidden="1" customHeight="1">
      <c r="A229" s="190">
        <v>3</v>
      </c>
      <c r="B229" s="187">
        <v>1</v>
      </c>
      <c r="C229" s="187">
        <v>5</v>
      </c>
      <c r="D229" s="187"/>
      <c r="E229" s="187"/>
      <c r="F229" s="189"/>
      <c r="G229" s="188" t="s">
        <v>393</v>
      </c>
      <c r="H229" s="174">
        <v>200</v>
      </c>
      <c r="I229" s="175">
        <f t="shared" ref="I229:L230" si="24">I230</f>
        <v>0</v>
      </c>
      <c r="J229" s="175">
        <f t="shared" si="24"/>
        <v>0</v>
      </c>
      <c r="K229" s="175">
        <f t="shared" si="24"/>
        <v>0</v>
      </c>
      <c r="L229" s="175">
        <f t="shared" si="24"/>
        <v>0</v>
      </c>
      <c r="M229" s="1"/>
    </row>
    <row r="230" spans="1:13" ht="30" hidden="1" customHeight="1">
      <c r="A230" s="190">
        <v>3</v>
      </c>
      <c r="B230" s="187">
        <v>1</v>
      </c>
      <c r="C230" s="187">
        <v>5</v>
      </c>
      <c r="D230" s="187">
        <v>1</v>
      </c>
      <c r="E230" s="187"/>
      <c r="F230" s="189"/>
      <c r="G230" s="188" t="s">
        <v>393</v>
      </c>
      <c r="H230" s="174">
        <v>201</v>
      </c>
      <c r="I230" s="175">
        <f t="shared" si="24"/>
        <v>0</v>
      </c>
      <c r="J230" s="175">
        <f t="shared" si="24"/>
        <v>0</v>
      </c>
      <c r="K230" s="175">
        <f t="shared" si="24"/>
        <v>0</v>
      </c>
      <c r="L230" s="175">
        <f t="shared" si="24"/>
        <v>0</v>
      </c>
      <c r="M230" s="1"/>
    </row>
    <row r="231" spans="1:13" ht="27" hidden="1" customHeight="1">
      <c r="A231" s="190">
        <v>3</v>
      </c>
      <c r="B231" s="187">
        <v>1</v>
      </c>
      <c r="C231" s="187">
        <v>5</v>
      </c>
      <c r="D231" s="187">
        <v>1</v>
      </c>
      <c r="E231" s="187">
        <v>1</v>
      </c>
      <c r="F231" s="189"/>
      <c r="G231" s="188" t="s">
        <v>393</v>
      </c>
      <c r="H231" s="174">
        <v>202</v>
      </c>
      <c r="I231" s="175">
        <f>SUM(I232:I234)</f>
        <v>0</v>
      </c>
      <c r="J231" s="175">
        <f>SUM(J232:J234)</f>
        <v>0</v>
      </c>
      <c r="K231" s="175">
        <f>SUM(K232:K234)</f>
        <v>0</v>
      </c>
      <c r="L231" s="175">
        <f>SUM(L232:L234)</f>
        <v>0</v>
      </c>
      <c r="M231" s="1"/>
    </row>
    <row r="232" spans="1:13" ht="31.5" hidden="1" customHeight="1">
      <c r="A232" s="190">
        <v>3</v>
      </c>
      <c r="B232" s="187">
        <v>1</v>
      </c>
      <c r="C232" s="187">
        <v>5</v>
      </c>
      <c r="D232" s="187">
        <v>1</v>
      </c>
      <c r="E232" s="187">
        <v>1</v>
      </c>
      <c r="F232" s="189">
        <v>1</v>
      </c>
      <c r="G232" s="241" t="s">
        <v>140</v>
      </c>
      <c r="H232" s="174">
        <v>203</v>
      </c>
      <c r="I232" s="194">
        <v>0</v>
      </c>
      <c r="J232" s="194">
        <v>0</v>
      </c>
      <c r="K232" s="194">
        <v>0</v>
      </c>
      <c r="L232" s="194">
        <v>0</v>
      </c>
      <c r="M232" s="1"/>
    </row>
    <row r="233" spans="1:13" ht="25.5" hidden="1" customHeight="1">
      <c r="A233" s="190">
        <v>3</v>
      </c>
      <c r="B233" s="187">
        <v>1</v>
      </c>
      <c r="C233" s="187">
        <v>5</v>
      </c>
      <c r="D233" s="187">
        <v>1</v>
      </c>
      <c r="E233" s="187">
        <v>1</v>
      </c>
      <c r="F233" s="189">
        <v>2</v>
      </c>
      <c r="G233" s="241" t="s">
        <v>141</v>
      </c>
      <c r="H233" s="174">
        <v>204</v>
      </c>
      <c r="I233" s="194">
        <v>0</v>
      </c>
      <c r="J233" s="194">
        <v>0</v>
      </c>
      <c r="K233" s="194">
        <v>0</v>
      </c>
      <c r="L233" s="194">
        <v>0</v>
      </c>
      <c r="M233" s="1"/>
    </row>
    <row r="234" spans="1:13" ht="28.5" hidden="1" customHeight="1">
      <c r="A234" s="190">
        <v>3</v>
      </c>
      <c r="B234" s="187">
        <v>1</v>
      </c>
      <c r="C234" s="187">
        <v>5</v>
      </c>
      <c r="D234" s="187">
        <v>1</v>
      </c>
      <c r="E234" s="187">
        <v>1</v>
      </c>
      <c r="F234" s="189">
        <v>3</v>
      </c>
      <c r="G234" s="241" t="s">
        <v>142</v>
      </c>
      <c r="H234" s="174">
        <v>205</v>
      </c>
      <c r="I234" s="194">
        <v>0</v>
      </c>
      <c r="J234" s="194">
        <v>0</v>
      </c>
      <c r="K234" s="194">
        <v>0</v>
      </c>
      <c r="L234" s="194">
        <v>0</v>
      </c>
      <c r="M234" s="1"/>
    </row>
    <row r="235" spans="1:13" ht="41.25" hidden="1" customHeight="1">
      <c r="A235" s="170">
        <v>3</v>
      </c>
      <c r="B235" s="171">
        <v>2</v>
      </c>
      <c r="C235" s="171"/>
      <c r="D235" s="171"/>
      <c r="E235" s="171"/>
      <c r="F235" s="173"/>
      <c r="G235" s="172" t="s">
        <v>394</v>
      </c>
      <c r="H235" s="174">
        <v>206</v>
      </c>
      <c r="I235" s="175">
        <f>SUM(I236+I268)</f>
        <v>0</v>
      </c>
      <c r="J235" s="217">
        <f>SUM(J236+J268)</f>
        <v>0</v>
      </c>
      <c r="K235" s="176">
        <f>SUM(K236+K268)</f>
        <v>0</v>
      </c>
      <c r="L235" s="176">
        <f>SUM(L236+L268)</f>
        <v>0</v>
      </c>
      <c r="M235" s="1"/>
    </row>
    <row r="236" spans="1:13" ht="26.25" hidden="1" customHeight="1">
      <c r="A236" s="200">
        <v>3</v>
      </c>
      <c r="B236" s="208">
        <v>2</v>
      </c>
      <c r="C236" s="209">
        <v>1</v>
      </c>
      <c r="D236" s="209"/>
      <c r="E236" s="209"/>
      <c r="F236" s="210"/>
      <c r="G236" s="211" t="s">
        <v>347</v>
      </c>
      <c r="H236" s="174">
        <v>207</v>
      </c>
      <c r="I236" s="204">
        <f>SUM(I237+I246+I250+I254+I258+I261+I264)</f>
        <v>0</v>
      </c>
      <c r="J236" s="231">
        <f>SUM(J237+J246+J250+J254+J258+J261+J264)</f>
        <v>0</v>
      </c>
      <c r="K236" s="205">
        <f>SUM(K237+K246+K250+K254+K258+K261+K264)</f>
        <v>0</v>
      </c>
      <c r="L236" s="205">
        <f>SUM(L237+L246+L250+L254+L258+L261+L264)</f>
        <v>0</v>
      </c>
      <c r="M236" s="1"/>
    </row>
    <row r="237" spans="1:13" ht="30" hidden="1" customHeight="1">
      <c r="A237" s="186">
        <v>3</v>
      </c>
      <c r="B237" s="187">
        <v>2</v>
      </c>
      <c r="C237" s="187">
        <v>1</v>
      </c>
      <c r="D237" s="187">
        <v>1</v>
      </c>
      <c r="E237" s="187"/>
      <c r="F237" s="189"/>
      <c r="G237" s="188" t="s">
        <v>143</v>
      </c>
      <c r="H237" s="174">
        <v>208</v>
      </c>
      <c r="I237" s="204">
        <f>I238</f>
        <v>0</v>
      </c>
      <c r="J237" s="204">
        <f>J238</f>
        <v>0</v>
      </c>
      <c r="K237" s="204">
        <f>K238</f>
        <v>0</v>
      </c>
      <c r="L237" s="204">
        <f>L238</f>
        <v>0</v>
      </c>
      <c r="M237" s="1"/>
    </row>
    <row r="238" spans="1:13" ht="27" hidden="1" customHeight="1">
      <c r="A238" s="186">
        <v>3</v>
      </c>
      <c r="B238" s="186">
        <v>2</v>
      </c>
      <c r="C238" s="187">
        <v>1</v>
      </c>
      <c r="D238" s="187">
        <v>1</v>
      </c>
      <c r="E238" s="187">
        <v>1</v>
      </c>
      <c r="F238" s="189"/>
      <c r="G238" s="188" t="s">
        <v>144</v>
      </c>
      <c r="H238" s="174">
        <v>209</v>
      </c>
      <c r="I238" s="175">
        <f>SUM(I239:I239)</f>
        <v>0</v>
      </c>
      <c r="J238" s="217">
        <f>SUM(J239:J239)</f>
        <v>0</v>
      </c>
      <c r="K238" s="176">
        <f>SUM(K239:K239)</f>
        <v>0</v>
      </c>
      <c r="L238" s="176">
        <f>SUM(L239:L239)</f>
        <v>0</v>
      </c>
      <c r="M238" s="1"/>
    </row>
    <row r="239" spans="1:13" ht="25.5" hidden="1" customHeight="1">
      <c r="A239" s="200">
        <v>3</v>
      </c>
      <c r="B239" s="200">
        <v>2</v>
      </c>
      <c r="C239" s="209">
        <v>1</v>
      </c>
      <c r="D239" s="209">
        <v>1</v>
      </c>
      <c r="E239" s="209">
        <v>1</v>
      </c>
      <c r="F239" s="210">
        <v>1</v>
      </c>
      <c r="G239" s="211" t="s">
        <v>144</v>
      </c>
      <c r="H239" s="174">
        <v>210</v>
      </c>
      <c r="I239" s="194">
        <v>0</v>
      </c>
      <c r="J239" s="194">
        <v>0</v>
      </c>
      <c r="K239" s="194">
        <v>0</v>
      </c>
      <c r="L239" s="194">
        <v>0</v>
      </c>
      <c r="M239" s="1"/>
    </row>
    <row r="240" spans="1:13" ht="25.5" hidden="1" customHeight="1">
      <c r="A240" s="200">
        <v>3</v>
      </c>
      <c r="B240" s="209">
        <v>2</v>
      </c>
      <c r="C240" s="209">
        <v>1</v>
      </c>
      <c r="D240" s="209">
        <v>1</v>
      </c>
      <c r="E240" s="209">
        <v>2</v>
      </c>
      <c r="F240" s="210"/>
      <c r="G240" s="211" t="s">
        <v>145</v>
      </c>
      <c r="H240" s="174">
        <v>211</v>
      </c>
      <c r="I240" s="175">
        <f>SUM(I241:I242)</f>
        <v>0</v>
      </c>
      <c r="J240" s="175">
        <f>SUM(J241:J242)</f>
        <v>0</v>
      </c>
      <c r="K240" s="175">
        <f>SUM(K241:K242)</f>
        <v>0</v>
      </c>
      <c r="L240" s="175">
        <f>SUM(L241:L242)</f>
        <v>0</v>
      </c>
      <c r="M240" s="1"/>
    </row>
    <row r="241" spans="1:13" ht="24.75" hidden="1" customHeight="1">
      <c r="A241" s="200">
        <v>3</v>
      </c>
      <c r="B241" s="209">
        <v>2</v>
      </c>
      <c r="C241" s="209">
        <v>1</v>
      </c>
      <c r="D241" s="209">
        <v>1</v>
      </c>
      <c r="E241" s="209">
        <v>2</v>
      </c>
      <c r="F241" s="210">
        <v>1</v>
      </c>
      <c r="G241" s="211" t="s">
        <v>146</v>
      </c>
      <c r="H241" s="174">
        <v>212</v>
      </c>
      <c r="I241" s="194">
        <v>0</v>
      </c>
      <c r="J241" s="194">
        <v>0</v>
      </c>
      <c r="K241" s="194">
        <v>0</v>
      </c>
      <c r="L241" s="194">
        <v>0</v>
      </c>
      <c r="M241" s="1"/>
    </row>
    <row r="242" spans="1:13" ht="25.5" hidden="1" customHeight="1">
      <c r="A242" s="200">
        <v>3</v>
      </c>
      <c r="B242" s="209">
        <v>2</v>
      </c>
      <c r="C242" s="209">
        <v>1</v>
      </c>
      <c r="D242" s="209">
        <v>1</v>
      </c>
      <c r="E242" s="209">
        <v>2</v>
      </c>
      <c r="F242" s="210">
        <v>2</v>
      </c>
      <c r="G242" s="211" t="s">
        <v>147</v>
      </c>
      <c r="H242" s="174">
        <v>213</v>
      </c>
      <c r="I242" s="194">
        <v>0</v>
      </c>
      <c r="J242" s="194">
        <v>0</v>
      </c>
      <c r="K242" s="194">
        <v>0</v>
      </c>
      <c r="L242" s="194">
        <v>0</v>
      </c>
      <c r="M242" s="1"/>
    </row>
    <row r="243" spans="1:13" ht="25.5" hidden="1" customHeight="1">
      <c r="A243" s="200">
        <v>3</v>
      </c>
      <c r="B243" s="209">
        <v>2</v>
      </c>
      <c r="C243" s="209">
        <v>1</v>
      </c>
      <c r="D243" s="209">
        <v>1</v>
      </c>
      <c r="E243" s="209">
        <v>3</v>
      </c>
      <c r="F243" s="247"/>
      <c r="G243" s="211" t="s">
        <v>148</v>
      </c>
      <c r="H243" s="174">
        <v>214</v>
      </c>
      <c r="I243" s="175">
        <f>SUM(I244:I245)</f>
        <v>0</v>
      </c>
      <c r="J243" s="175">
        <f>SUM(J244:J245)</f>
        <v>0</v>
      </c>
      <c r="K243" s="175">
        <f>SUM(K244:K245)</f>
        <v>0</v>
      </c>
      <c r="L243" s="175">
        <f>SUM(L244:L245)</f>
        <v>0</v>
      </c>
      <c r="M243" s="1"/>
    </row>
    <row r="244" spans="1:13" ht="29.25" hidden="1" customHeight="1">
      <c r="A244" s="200">
        <v>3</v>
      </c>
      <c r="B244" s="209">
        <v>2</v>
      </c>
      <c r="C244" s="209">
        <v>1</v>
      </c>
      <c r="D244" s="209">
        <v>1</v>
      </c>
      <c r="E244" s="209">
        <v>3</v>
      </c>
      <c r="F244" s="210">
        <v>1</v>
      </c>
      <c r="G244" s="211" t="s">
        <v>149</v>
      </c>
      <c r="H244" s="174">
        <v>215</v>
      </c>
      <c r="I244" s="194">
        <v>0</v>
      </c>
      <c r="J244" s="194">
        <v>0</v>
      </c>
      <c r="K244" s="194">
        <v>0</v>
      </c>
      <c r="L244" s="194">
        <v>0</v>
      </c>
      <c r="M244" s="1"/>
    </row>
    <row r="245" spans="1:13" ht="25.5" hidden="1" customHeight="1">
      <c r="A245" s="200">
        <v>3</v>
      </c>
      <c r="B245" s="209">
        <v>2</v>
      </c>
      <c r="C245" s="209">
        <v>1</v>
      </c>
      <c r="D245" s="209">
        <v>1</v>
      </c>
      <c r="E245" s="209">
        <v>3</v>
      </c>
      <c r="F245" s="210">
        <v>2</v>
      </c>
      <c r="G245" s="211" t="s">
        <v>150</v>
      </c>
      <c r="H245" s="174">
        <v>216</v>
      </c>
      <c r="I245" s="194">
        <v>0</v>
      </c>
      <c r="J245" s="194">
        <v>0</v>
      </c>
      <c r="K245" s="194">
        <v>0</v>
      </c>
      <c r="L245" s="194">
        <v>0</v>
      </c>
      <c r="M245" s="1"/>
    </row>
    <row r="246" spans="1:13" ht="27" hidden="1" customHeight="1">
      <c r="A246" s="186">
        <v>3</v>
      </c>
      <c r="B246" s="187">
        <v>2</v>
      </c>
      <c r="C246" s="187">
        <v>1</v>
      </c>
      <c r="D246" s="187">
        <v>2</v>
      </c>
      <c r="E246" s="187"/>
      <c r="F246" s="189"/>
      <c r="G246" s="188" t="s">
        <v>351</v>
      </c>
      <c r="H246" s="174">
        <v>217</v>
      </c>
      <c r="I246" s="175">
        <f>I247</f>
        <v>0</v>
      </c>
      <c r="J246" s="175">
        <f>J247</f>
        <v>0</v>
      </c>
      <c r="K246" s="175">
        <f>K247</f>
        <v>0</v>
      </c>
      <c r="L246" s="175">
        <f>L247</f>
        <v>0</v>
      </c>
      <c r="M246" s="1"/>
    </row>
    <row r="247" spans="1:13" ht="27.75" hidden="1" customHeight="1">
      <c r="A247" s="186">
        <v>3</v>
      </c>
      <c r="B247" s="187">
        <v>2</v>
      </c>
      <c r="C247" s="187">
        <v>1</v>
      </c>
      <c r="D247" s="187">
        <v>2</v>
      </c>
      <c r="E247" s="187">
        <v>1</v>
      </c>
      <c r="F247" s="189"/>
      <c r="G247" s="188" t="s">
        <v>351</v>
      </c>
      <c r="H247" s="174">
        <v>218</v>
      </c>
      <c r="I247" s="175">
        <f>SUM(I248:I249)</f>
        <v>0</v>
      </c>
      <c r="J247" s="217">
        <f>SUM(J248:J249)</f>
        <v>0</v>
      </c>
      <c r="K247" s="176">
        <f>SUM(K248:K249)</f>
        <v>0</v>
      </c>
      <c r="L247" s="176">
        <f>SUM(L248:L249)</f>
        <v>0</v>
      </c>
      <c r="M247" s="1"/>
    </row>
    <row r="248" spans="1:13" ht="27" hidden="1" customHeight="1">
      <c r="A248" s="200">
        <v>3</v>
      </c>
      <c r="B248" s="208">
        <v>2</v>
      </c>
      <c r="C248" s="209">
        <v>1</v>
      </c>
      <c r="D248" s="209">
        <v>2</v>
      </c>
      <c r="E248" s="209">
        <v>1</v>
      </c>
      <c r="F248" s="210">
        <v>1</v>
      </c>
      <c r="G248" s="211" t="s">
        <v>151</v>
      </c>
      <c r="H248" s="174">
        <v>219</v>
      </c>
      <c r="I248" s="194">
        <v>0</v>
      </c>
      <c r="J248" s="194">
        <v>0</v>
      </c>
      <c r="K248" s="194">
        <v>0</v>
      </c>
      <c r="L248" s="194">
        <v>0</v>
      </c>
      <c r="M248" s="1"/>
    </row>
    <row r="249" spans="1:13" ht="25.5" hidden="1" customHeight="1">
      <c r="A249" s="186">
        <v>3</v>
      </c>
      <c r="B249" s="187">
        <v>2</v>
      </c>
      <c r="C249" s="187">
        <v>1</v>
      </c>
      <c r="D249" s="187">
        <v>2</v>
      </c>
      <c r="E249" s="187">
        <v>1</v>
      </c>
      <c r="F249" s="189">
        <v>2</v>
      </c>
      <c r="G249" s="188" t="s">
        <v>152</v>
      </c>
      <c r="H249" s="174">
        <v>220</v>
      </c>
      <c r="I249" s="194">
        <v>0</v>
      </c>
      <c r="J249" s="194">
        <v>0</v>
      </c>
      <c r="K249" s="194">
        <v>0</v>
      </c>
      <c r="L249" s="194">
        <v>0</v>
      </c>
      <c r="M249" s="1"/>
    </row>
    <row r="250" spans="1:13" ht="26.25" hidden="1" customHeight="1">
      <c r="A250" s="181">
        <v>3</v>
      </c>
      <c r="B250" s="179">
        <v>2</v>
      </c>
      <c r="C250" s="179">
        <v>1</v>
      </c>
      <c r="D250" s="179">
        <v>3</v>
      </c>
      <c r="E250" s="179"/>
      <c r="F250" s="182"/>
      <c r="G250" s="180" t="s">
        <v>153</v>
      </c>
      <c r="H250" s="174">
        <v>221</v>
      </c>
      <c r="I250" s="197">
        <f>I251</f>
        <v>0</v>
      </c>
      <c r="J250" s="219">
        <f>J251</f>
        <v>0</v>
      </c>
      <c r="K250" s="198">
        <f>K251</f>
        <v>0</v>
      </c>
      <c r="L250" s="198">
        <f>L251</f>
        <v>0</v>
      </c>
      <c r="M250" s="1"/>
    </row>
    <row r="251" spans="1:13" ht="29.25" hidden="1" customHeight="1">
      <c r="A251" s="186">
        <v>3</v>
      </c>
      <c r="B251" s="187">
        <v>2</v>
      </c>
      <c r="C251" s="187">
        <v>1</v>
      </c>
      <c r="D251" s="187">
        <v>3</v>
      </c>
      <c r="E251" s="187">
        <v>1</v>
      </c>
      <c r="F251" s="189"/>
      <c r="G251" s="180" t="s">
        <v>153</v>
      </c>
      <c r="H251" s="174">
        <v>222</v>
      </c>
      <c r="I251" s="175">
        <f>I252+I253</f>
        <v>0</v>
      </c>
      <c r="J251" s="175">
        <f>J252+J253</f>
        <v>0</v>
      </c>
      <c r="K251" s="175">
        <f>K252+K253</f>
        <v>0</v>
      </c>
      <c r="L251" s="175">
        <f>L252+L253</f>
        <v>0</v>
      </c>
      <c r="M251" s="1"/>
    </row>
    <row r="252" spans="1:13" ht="30" hidden="1" customHeight="1">
      <c r="A252" s="186">
        <v>3</v>
      </c>
      <c r="B252" s="187">
        <v>2</v>
      </c>
      <c r="C252" s="187">
        <v>1</v>
      </c>
      <c r="D252" s="187">
        <v>3</v>
      </c>
      <c r="E252" s="187">
        <v>1</v>
      </c>
      <c r="F252" s="189">
        <v>1</v>
      </c>
      <c r="G252" s="188" t="s">
        <v>154</v>
      </c>
      <c r="H252" s="174">
        <v>223</v>
      </c>
      <c r="I252" s="194">
        <v>0</v>
      </c>
      <c r="J252" s="194">
        <v>0</v>
      </c>
      <c r="K252" s="194">
        <v>0</v>
      </c>
      <c r="L252" s="194">
        <v>0</v>
      </c>
      <c r="M252" s="1"/>
    </row>
    <row r="253" spans="1:13" ht="27.75" hidden="1" customHeight="1">
      <c r="A253" s="186">
        <v>3</v>
      </c>
      <c r="B253" s="187">
        <v>2</v>
      </c>
      <c r="C253" s="187">
        <v>1</v>
      </c>
      <c r="D253" s="187">
        <v>3</v>
      </c>
      <c r="E253" s="187">
        <v>1</v>
      </c>
      <c r="F253" s="189">
        <v>2</v>
      </c>
      <c r="G253" s="188" t="s">
        <v>155</v>
      </c>
      <c r="H253" s="174">
        <v>224</v>
      </c>
      <c r="I253" s="239">
        <v>0</v>
      </c>
      <c r="J253" s="236">
        <v>0</v>
      </c>
      <c r="K253" s="239">
        <v>0</v>
      </c>
      <c r="L253" s="239">
        <v>0</v>
      </c>
      <c r="M253" s="1"/>
    </row>
    <row r="254" spans="1:13" ht="26.25" hidden="1" customHeight="1">
      <c r="A254" s="186">
        <v>3</v>
      </c>
      <c r="B254" s="187">
        <v>2</v>
      </c>
      <c r="C254" s="187">
        <v>1</v>
      </c>
      <c r="D254" s="187">
        <v>4</v>
      </c>
      <c r="E254" s="187"/>
      <c r="F254" s="189"/>
      <c r="G254" s="188" t="s">
        <v>156</v>
      </c>
      <c r="H254" s="174">
        <v>225</v>
      </c>
      <c r="I254" s="175">
        <f>I255</f>
        <v>0</v>
      </c>
      <c r="J254" s="176">
        <f>J255</f>
        <v>0</v>
      </c>
      <c r="K254" s="175">
        <f>K255</f>
        <v>0</v>
      </c>
      <c r="L254" s="176">
        <f>L255</f>
        <v>0</v>
      </c>
      <c r="M254" s="1"/>
    </row>
    <row r="255" spans="1:13" ht="27.75" hidden="1" customHeight="1">
      <c r="A255" s="181">
        <v>3</v>
      </c>
      <c r="B255" s="179">
        <v>2</v>
      </c>
      <c r="C255" s="179">
        <v>1</v>
      </c>
      <c r="D255" s="179">
        <v>4</v>
      </c>
      <c r="E255" s="179">
        <v>1</v>
      </c>
      <c r="F255" s="182"/>
      <c r="G255" s="180" t="s">
        <v>156</v>
      </c>
      <c r="H255" s="174">
        <v>226</v>
      </c>
      <c r="I255" s="197">
        <f>SUM(I256:I257)</f>
        <v>0</v>
      </c>
      <c r="J255" s="219">
        <f>SUM(J256:J257)</f>
        <v>0</v>
      </c>
      <c r="K255" s="198">
        <f>SUM(K256:K257)</f>
        <v>0</v>
      </c>
      <c r="L255" s="198">
        <f>SUM(L256:L257)</f>
        <v>0</v>
      </c>
      <c r="M255" s="1"/>
    </row>
    <row r="256" spans="1:13" ht="25.5" hidden="1" customHeight="1">
      <c r="A256" s="186">
        <v>3</v>
      </c>
      <c r="B256" s="187">
        <v>2</v>
      </c>
      <c r="C256" s="187">
        <v>1</v>
      </c>
      <c r="D256" s="187">
        <v>4</v>
      </c>
      <c r="E256" s="187">
        <v>1</v>
      </c>
      <c r="F256" s="189">
        <v>1</v>
      </c>
      <c r="G256" s="188" t="s">
        <v>157</v>
      </c>
      <c r="H256" s="174">
        <v>227</v>
      </c>
      <c r="I256" s="194">
        <v>0</v>
      </c>
      <c r="J256" s="194">
        <v>0</v>
      </c>
      <c r="K256" s="194">
        <v>0</v>
      </c>
      <c r="L256" s="194">
        <v>0</v>
      </c>
      <c r="M256" s="1"/>
    </row>
    <row r="257" spans="1:13" ht="27.75" hidden="1" customHeight="1">
      <c r="A257" s="186">
        <v>3</v>
      </c>
      <c r="B257" s="187">
        <v>2</v>
      </c>
      <c r="C257" s="187">
        <v>1</v>
      </c>
      <c r="D257" s="187">
        <v>4</v>
      </c>
      <c r="E257" s="187">
        <v>1</v>
      </c>
      <c r="F257" s="189">
        <v>2</v>
      </c>
      <c r="G257" s="188" t="s">
        <v>158</v>
      </c>
      <c r="H257" s="174">
        <v>228</v>
      </c>
      <c r="I257" s="194">
        <v>0</v>
      </c>
      <c r="J257" s="194">
        <v>0</v>
      </c>
      <c r="K257" s="194">
        <v>0</v>
      </c>
      <c r="L257" s="194">
        <v>0</v>
      </c>
      <c r="M257" s="1"/>
    </row>
    <row r="258" spans="1:13" hidden="1">
      <c r="A258" s="186">
        <v>3</v>
      </c>
      <c r="B258" s="187">
        <v>2</v>
      </c>
      <c r="C258" s="187">
        <v>1</v>
      </c>
      <c r="D258" s="187">
        <v>5</v>
      </c>
      <c r="E258" s="187"/>
      <c r="F258" s="189"/>
      <c r="G258" s="188" t="s">
        <v>159</v>
      </c>
      <c r="H258" s="174">
        <v>229</v>
      </c>
      <c r="I258" s="175">
        <f t="shared" ref="I258:L259" si="25">I259</f>
        <v>0</v>
      </c>
      <c r="J258" s="217">
        <f t="shared" si="25"/>
        <v>0</v>
      </c>
      <c r="K258" s="176">
        <f t="shared" si="25"/>
        <v>0</v>
      </c>
      <c r="L258" s="176">
        <f t="shared" si="25"/>
        <v>0</v>
      </c>
    </row>
    <row r="259" spans="1:13" ht="29.25" hidden="1" customHeight="1">
      <c r="A259" s="186">
        <v>3</v>
      </c>
      <c r="B259" s="187">
        <v>2</v>
      </c>
      <c r="C259" s="187">
        <v>1</v>
      </c>
      <c r="D259" s="187">
        <v>5</v>
      </c>
      <c r="E259" s="187">
        <v>1</v>
      </c>
      <c r="F259" s="189"/>
      <c r="G259" s="188" t="s">
        <v>159</v>
      </c>
      <c r="H259" s="174">
        <v>230</v>
      </c>
      <c r="I259" s="176">
        <f t="shared" si="25"/>
        <v>0</v>
      </c>
      <c r="J259" s="217">
        <f t="shared" si="25"/>
        <v>0</v>
      </c>
      <c r="K259" s="176">
        <f t="shared" si="25"/>
        <v>0</v>
      </c>
      <c r="L259" s="176">
        <f t="shared" si="25"/>
        <v>0</v>
      </c>
      <c r="M259" s="1"/>
    </row>
    <row r="260" spans="1:13" hidden="1">
      <c r="A260" s="208">
        <v>3</v>
      </c>
      <c r="B260" s="209">
        <v>2</v>
      </c>
      <c r="C260" s="209">
        <v>1</v>
      </c>
      <c r="D260" s="209">
        <v>5</v>
      </c>
      <c r="E260" s="209">
        <v>1</v>
      </c>
      <c r="F260" s="210">
        <v>1</v>
      </c>
      <c r="G260" s="188" t="s">
        <v>159</v>
      </c>
      <c r="H260" s="174">
        <v>231</v>
      </c>
      <c r="I260" s="239">
        <v>0</v>
      </c>
      <c r="J260" s="239">
        <v>0</v>
      </c>
      <c r="K260" s="239">
        <v>0</v>
      </c>
      <c r="L260" s="239">
        <v>0</v>
      </c>
    </row>
    <row r="261" spans="1:13" hidden="1">
      <c r="A261" s="186">
        <v>3</v>
      </c>
      <c r="B261" s="187">
        <v>2</v>
      </c>
      <c r="C261" s="187">
        <v>1</v>
      </c>
      <c r="D261" s="187">
        <v>6</v>
      </c>
      <c r="E261" s="187"/>
      <c r="F261" s="189"/>
      <c r="G261" s="188" t="s">
        <v>160</v>
      </c>
      <c r="H261" s="174">
        <v>232</v>
      </c>
      <c r="I261" s="175">
        <f t="shared" ref="I261:L262" si="26">I262</f>
        <v>0</v>
      </c>
      <c r="J261" s="217">
        <f t="shared" si="26"/>
        <v>0</v>
      </c>
      <c r="K261" s="176">
        <f t="shared" si="26"/>
        <v>0</v>
      </c>
      <c r="L261" s="176">
        <f t="shared" si="26"/>
        <v>0</v>
      </c>
    </row>
    <row r="262" spans="1:13" hidden="1">
      <c r="A262" s="186">
        <v>3</v>
      </c>
      <c r="B262" s="186">
        <v>2</v>
      </c>
      <c r="C262" s="187">
        <v>1</v>
      </c>
      <c r="D262" s="187">
        <v>6</v>
      </c>
      <c r="E262" s="187">
        <v>1</v>
      </c>
      <c r="F262" s="189"/>
      <c r="G262" s="188" t="s">
        <v>160</v>
      </c>
      <c r="H262" s="174">
        <v>233</v>
      </c>
      <c r="I262" s="175">
        <f t="shared" si="26"/>
        <v>0</v>
      </c>
      <c r="J262" s="217">
        <f t="shared" si="26"/>
        <v>0</v>
      </c>
      <c r="K262" s="176">
        <f t="shared" si="26"/>
        <v>0</v>
      </c>
      <c r="L262" s="176">
        <f t="shared" si="26"/>
        <v>0</v>
      </c>
    </row>
    <row r="263" spans="1:13" ht="24" hidden="1" customHeight="1">
      <c r="A263" s="181">
        <v>3</v>
      </c>
      <c r="B263" s="181">
        <v>2</v>
      </c>
      <c r="C263" s="187">
        <v>1</v>
      </c>
      <c r="D263" s="187">
        <v>6</v>
      </c>
      <c r="E263" s="187">
        <v>1</v>
      </c>
      <c r="F263" s="189">
        <v>1</v>
      </c>
      <c r="G263" s="188" t="s">
        <v>160</v>
      </c>
      <c r="H263" s="174">
        <v>234</v>
      </c>
      <c r="I263" s="239">
        <v>0</v>
      </c>
      <c r="J263" s="239">
        <v>0</v>
      </c>
      <c r="K263" s="239">
        <v>0</v>
      </c>
      <c r="L263" s="239">
        <v>0</v>
      </c>
      <c r="M263" s="1"/>
    </row>
    <row r="264" spans="1:13" ht="27.75" hidden="1" customHeight="1">
      <c r="A264" s="186">
        <v>3</v>
      </c>
      <c r="B264" s="186">
        <v>2</v>
      </c>
      <c r="C264" s="187">
        <v>1</v>
      </c>
      <c r="D264" s="187">
        <v>7</v>
      </c>
      <c r="E264" s="187"/>
      <c r="F264" s="189"/>
      <c r="G264" s="188" t="s">
        <v>161</v>
      </c>
      <c r="H264" s="174">
        <v>235</v>
      </c>
      <c r="I264" s="175">
        <f>I265</f>
        <v>0</v>
      </c>
      <c r="J264" s="217">
        <f>J265</f>
        <v>0</v>
      </c>
      <c r="K264" s="176">
        <f>K265</f>
        <v>0</v>
      </c>
      <c r="L264" s="176">
        <f>L265</f>
        <v>0</v>
      </c>
      <c r="M264" s="1"/>
    </row>
    <row r="265" spans="1:13" hidden="1">
      <c r="A265" s="186">
        <v>3</v>
      </c>
      <c r="B265" s="187">
        <v>2</v>
      </c>
      <c r="C265" s="187">
        <v>1</v>
      </c>
      <c r="D265" s="187">
        <v>7</v>
      </c>
      <c r="E265" s="187">
        <v>1</v>
      </c>
      <c r="F265" s="189"/>
      <c r="G265" s="188" t="s">
        <v>161</v>
      </c>
      <c r="H265" s="174">
        <v>236</v>
      </c>
      <c r="I265" s="175">
        <f>I266+I267</f>
        <v>0</v>
      </c>
      <c r="J265" s="175">
        <f>J266+J267</f>
        <v>0</v>
      </c>
      <c r="K265" s="175">
        <f>K266+K267</f>
        <v>0</v>
      </c>
      <c r="L265" s="175">
        <f>L266+L267</f>
        <v>0</v>
      </c>
    </row>
    <row r="266" spans="1:13" ht="27" hidden="1" customHeight="1">
      <c r="A266" s="186">
        <v>3</v>
      </c>
      <c r="B266" s="187">
        <v>2</v>
      </c>
      <c r="C266" s="187">
        <v>1</v>
      </c>
      <c r="D266" s="187">
        <v>7</v>
      </c>
      <c r="E266" s="187">
        <v>1</v>
      </c>
      <c r="F266" s="189">
        <v>1</v>
      </c>
      <c r="G266" s="188" t="s">
        <v>162</v>
      </c>
      <c r="H266" s="174">
        <v>237</v>
      </c>
      <c r="I266" s="193">
        <v>0</v>
      </c>
      <c r="J266" s="194">
        <v>0</v>
      </c>
      <c r="K266" s="194">
        <v>0</v>
      </c>
      <c r="L266" s="194">
        <v>0</v>
      </c>
      <c r="M266" s="1"/>
    </row>
    <row r="267" spans="1:13" ht="24.75" hidden="1" customHeight="1">
      <c r="A267" s="186">
        <v>3</v>
      </c>
      <c r="B267" s="187">
        <v>2</v>
      </c>
      <c r="C267" s="187">
        <v>1</v>
      </c>
      <c r="D267" s="187">
        <v>7</v>
      </c>
      <c r="E267" s="187">
        <v>1</v>
      </c>
      <c r="F267" s="189">
        <v>2</v>
      </c>
      <c r="G267" s="188" t="s">
        <v>163</v>
      </c>
      <c r="H267" s="174">
        <v>238</v>
      </c>
      <c r="I267" s="194">
        <v>0</v>
      </c>
      <c r="J267" s="194">
        <v>0</v>
      </c>
      <c r="K267" s="194">
        <v>0</v>
      </c>
      <c r="L267" s="194">
        <v>0</v>
      </c>
      <c r="M267" s="1"/>
    </row>
    <row r="268" spans="1:13" ht="38.25" hidden="1" customHeight="1">
      <c r="A268" s="186">
        <v>3</v>
      </c>
      <c r="B268" s="187">
        <v>2</v>
      </c>
      <c r="C268" s="187">
        <v>2</v>
      </c>
      <c r="D268" s="248"/>
      <c r="E268" s="248"/>
      <c r="F268" s="249"/>
      <c r="G268" s="188" t="s">
        <v>348</v>
      </c>
      <c r="H268" s="174">
        <v>239</v>
      </c>
      <c r="I268" s="175">
        <f>SUM(I269+I278+I282+I286+I290+I293+I296)</f>
        <v>0</v>
      </c>
      <c r="J268" s="217">
        <f>SUM(J269+J278+J282+J286+J290+J293+J296)</f>
        <v>0</v>
      </c>
      <c r="K268" s="176">
        <f>SUM(K269+K278+K282+K286+K290+K293+K296)</f>
        <v>0</v>
      </c>
      <c r="L268" s="176">
        <f>SUM(L269+L278+L282+L286+L290+L293+L296)</f>
        <v>0</v>
      </c>
      <c r="M268" s="1"/>
    </row>
    <row r="269" spans="1:13" hidden="1">
      <c r="A269" s="186">
        <v>3</v>
      </c>
      <c r="B269" s="187">
        <v>2</v>
      </c>
      <c r="C269" s="187">
        <v>2</v>
      </c>
      <c r="D269" s="187">
        <v>1</v>
      </c>
      <c r="E269" s="187"/>
      <c r="F269" s="189"/>
      <c r="G269" s="188" t="s">
        <v>164</v>
      </c>
      <c r="H269" s="174">
        <v>240</v>
      </c>
      <c r="I269" s="175">
        <f>I270</f>
        <v>0</v>
      </c>
      <c r="J269" s="175">
        <f>J270</f>
        <v>0</v>
      </c>
      <c r="K269" s="175">
        <f>K270</f>
        <v>0</v>
      </c>
      <c r="L269" s="175">
        <f>L270</f>
        <v>0</v>
      </c>
    </row>
    <row r="270" spans="1:13" hidden="1">
      <c r="A270" s="190">
        <v>3</v>
      </c>
      <c r="B270" s="186">
        <v>2</v>
      </c>
      <c r="C270" s="187">
        <v>2</v>
      </c>
      <c r="D270" s="187">
        <v>1</v>
      </c>
      <c r="E270" s="187">
        <v>1</v>
      </c>
      <c r="F270" s="189"/>
      <c r="G270" s="188" t="s">
        <v>144</v>
      </c>
      <c r="H270" s="174">
        <v>241</v>
      </c>
      <c r="I270" s="175">
        <f>SUM(I271)</f>
        <v>0</v>
      </c>
      <c r="J270" s="175">
        <f>SUM(J271)</f>
        <v>0</v>
      </c>
      <c r="K270" s="175">
        <f>SUM(K271)</f>
        <v>0</v>
      </c>
      <c r="L270" s="175">
        <f>SUM(L271)</f>
        <v>0</v>
      </c>
    </row>
    <row r="271" spans="1:13" hidden="1">
      <c r="A271" s="190">
        <v>3</v>
      </c>
      <c r="B271" s="186">
        <v>2</v>
      </c>
      <c r="C271" s="187">
        <v>2</v>
      </c>
      <c r="D271" s="187">
        <v>1</v>
      </c>
      <c r="E271" s="187">
        <v>1</v>
      </c>
      <c r="F271" s="189">
        <v>1</v>
      </c>
      <c r="G271" s="188" t="s">
        <v>144</v>
      </c>
      <c r="H271" s="174">
        <v>242</v>
      </c>
      <c r="I271" s="194">
        <v>0</v>
      </c>
      <c r="J271" s="194">
        <v>0</v>
      </c>
      <c r="K271" s="194">
        <v>0</v>
      </c>
      <c r="L271" s="194">
        <v>0</v>
      </c>
    </row>
    <row r="272" spans="1:13" ht="24" hidden="1" customHeight="1">
      <c r="A272" s="190">
        <v>3</v>
      </c>
      <c r="B272" s="186">
        <v>2</v>
      </c>
      <c r="C272" s="187">
        <v>2</v>
      </c>
      <c r="D272" s="187">
        <v>1</v>
      </c>
      <c r="E272" s="187">
        <v>2</v>
      </c>
      <c r="F272" s="189"/>
      <c r="G272" s="188" t="s">
        <v>165</v>
      </c>
      <c r="H272" s="174">
        <v>243</v>
      </c>
      <c r="I272" s="175">
        <f>SUM(I273:I274)</f>
        <v>0</v>
      </c>
      <c r="J272" s="175">
        <f>SUM(J273:J274)</f>
        <v>0</v>
      </c>
      <c r="K272" s="175">
        <f>SUM(K273:K274)</f>
        <v>0</v>
      </c>
      <c r="L272" s="175">
        <f>SUM(L273:L274)</f>
        <v>0</v>
      </c>
      <c r="M272" s="1"/>
    </row>
    <row r="273" spans="1:13" ht="24" hidden="1" customHeight="1">
      <c r="A273" s="190">
        <v>3</v>
      </c>
      <c r="B273" s="186">
        <v>2</v>
      </c>
      <c r="C273" s="187">
        <v>2</v>
      </c>
      <c r="D273" s="187">
        <v>1</v>
      </c>
      <c r="E273" s="187">
        <v>2</v>
      </c>
      <c r="F273" s="189">
        <v>1</v>
      </c>
      <c r="G273" s="188" t="s">
        <v>146</v>
      </c>
      <c r="H273" s="174">
        <v>244</v>
      </c>
      <c r="I273" s="194">
        <v>0</v>
      </c>
      <c r="J273" s="193">
        <v>0</v>
      </c>
      <c r="K273" s="194">
        <v>0</v>
      </c>
      <c r="L273" s="194">
        <v>0</v>
      </c>
      <c r="M273" s="1"/>
    </row>
    <row r="274" spans="1:13" ht="32.25" hidden="1" customHeight="1">
      <c r="A274" s="190">
        <v>3</v>
      </c>
      <c r="B274" s="186">
        <v>2</v>
      </c>
      <c r="C274" s="187">
        <v>2</v>
      </c>
      <c r="D274" s="187">
        <v>1</v>
      </c>
      <c r="E274" s="187">
        <v>2</v>
      </c>
      <c r="F274" s="189">
        <v>2</v>
      </c>
      <c r="G274" s="188" t="s">
        <v>147</v>
      </c>
      <c r="H274" s="174">
        <v>245</v>
      </c>
      <c r="I274" s="194">
        <v>0</v>
      </c>
      <c r="J274" s="193">
        <v>0</v>
      </c>
      <c r="K274" s="194">
        <v>0</v>
      </c>
      <c r="L274" s="194">
        <v>0</v>
      </c>
      <c r="M274" s="1"/>
    </row>
    <row r="275" spans="1:13" ht="27" hidden="1" customHeight="1">
      <c r="A275" s="190">
        <v>3</v>
      </c>
      <c r="B275" s="186">
        <v>2</v>
      </c>
      <c r="C275" s="187">
        <v>2</v>
      </c>
      <c r="D275" s="187">
        <v>1</v>
      </c>
      <c r="E275" s="187">
        <v>3</v>
      </c>
      <c r="F275" s="189"/>
      <c r="G275" s="188" t="s">
        <v>148</v>
      </c>
      <c r="H275" s="174">
        <v>246</v>
      </c>
      <c r="I275" s="175">
        <f>SUM(I276:I277)</f>
        <v>0</v>
      </c>
      <c r="J275" s="175">
        <f>SUM(J276:J277)</f>
        <v>0</v>
      </c>
      <c r="K275" s="175">
        <f>SUM(K276:K277)</f>
        <v>0</v>
      </c>
      <c r="L275" s="175">
        <f>SUM(L276:L277)</f>
        <v>0</v>
      </c>
      <c r="M275" s="1"/>
    </row>
    <row r="276" spans="1:13" ht="27.75" hidden="1" customHeight="1">
      <c r="A276" s="190">
        <v>3</v>
      </c>
      <c r="B276" s="186">
        <v>2</v>
      </c>
      <c r="C276" s="187">
        <v>2</v>
      </c>
      <c r="D276" s="187">
        <v>1</v>
      </c>
      <c r="E276" s="187">
        <v>3</v>
      </c>
      <c r="F276" s="189">
        <v>1</v>
      </c>
      <c r="G276" s="188" t="s">
        <v>149</v>
      </c>
      <c r="H276" s="174">
        <v>247</v>
      </c>
      <c r="I276" s="194">
        <v>0</v>
      </c>
      <c r="J276" s="193">
        <v>0</v>
      </c>
      <c r="K276" s="194">
        <v>0</v>
      </c>
      <c r="L276" s="194">
        <v>0</v>
      </c>
      <c r="M276" s="1"/>
    </row>
    <row r="277" spans="1:13" ht="27" hidden="1" customHeight="1">
      <c r="A277" s="190">
        <v>3</v>
      </c>
      <c r="B277" s="186">
        <v>2</v>
      </c>
      <c r="C277" s="187">
        <v>2</v>
      </c>
      <c r="D277" s="187">
        <v>1</v>
      </c>
      <c r="E277" s="187">
        <v>3</v>
      </c>
      <c r="F277" s="189">
        <v>2</v>
      </c>
      <c r="G277" s="188" t="s">
        <v>166</v>
      </c>
      <c r="H277" s="174">
        <v>248</v>
      </c>
      <c r="I277" s="194">
        <v>0</v>
      </c>
      <c r="J277" s="193">
        <v>0</v>
      </c>
      <c r="K277" s="194">
        <v>0</v>
      </c>
      <c r="L277" s="194">
        <v>0</v>
      </c>
      <c r="M277" s="1"/>
    </row>
    <row r="278" spans="1:13" ht="25.5" hidden="1" customHeight="1">
      <c r="A278" s="190">
        <v>3</v>
      </c>
      <c r="B278" s="186">
        <v>2</v>
      </c>
      <c r="C278" s="187">
        <v>2</v>
      </c>
      <c r="D278" s="187">
        <v>2</v>
      </c>
      <c r="E278" s="187"/>
      <c r="F278" s="189"/>
      <c r="G278" s="188" t="s">
        <v>167</v>
      </c>
      <c r="H278" s="174">
        <v>249</v>
      </c>
      <c r="I278" s="175">
        <f>I279</f>
        <v>0</v>
      </c>
      <c r="J278" s="176">
        <f>J279</f>
        <v>0</v>
      </c>
      <c r="K278" s="175">
        <f>K279</f>
        <v>0</v>
      </c>
      <c r="L278" s="176">
        <f>L279</f>
        <v>0</v>
      </c>
      <c r="M278" s="1"/>
    </row>
    <row r="279" spans="1:13" ht="32.25" hidden="1" customHeight="1">
      <c r="A279" s="186">
        <v>3</v>
      </c>
      <c r="B279" s="187">
        <v>2</v>
      </c>
      <c r="C279" s="179">
        <v>2</v>
      </c>
      <c r="D279" s="179">
        <v>2</v>
      </c>
      <c r="E279" s="179">
        <v>1</v>
      </c>
      <c r="F279" s="182"/>
      <c r="G279" s="188" t="s">
        <v>167</v>
      </c>
      <c r="H279" s="174">
        <v>250</v>
      </c>
      <c r="I279" s="197">
        <f>SUM(I280:I281)</f>
        <v>0</v>
      </c>
      <c r="J279" s="219">
        <f>SUM(J280:J281)</f>
        <v>0</v>
      </c>
      <c r="K279" s="198">
        <f>SUM(K280:K281)</f>
        <v>0</v>
      </c>
      <c r="L279" s="198">
        <f>SUM(L280:L281)</f>
        <v>0</v>
      </c>
      <c r="M279" s="1"/>
    </row>
    <row r="280" spans="1:13" ht="25.5" hidden="1" customHeight="1">
      <c r="A280" s="186">
        <v>3</v>
      </c>
      <c r="B280" s="187">
        <v>2</v>
      </c>
      <c r="C280" s="187">
        <v>2</v>
      </c>
      <c r="D280" s="187">
        <v>2</v>
      </c>
      <c r="E280" s="187">
        <v>1</v>
      </c>
      <c r="F280" s="189">
        <v>1</v>
      </c>
      <c r="G280" s="188" t="s">
        <v>168</v>
      </c>
      <c r="H280" s="174">
        <v>251</v>
      </c>
      <c r="I280" s="194">
        <v>0</v>
      </c>
      <c r="J280" s="194">
        <v>0</v>
      </c>
      <c r="K280" s="194">
        <v>0</v>
      </c>
      <c r="L280" s="194">
        <v>0</v>
      </c>
      <c r="M280" s="1"/>
    </row>
    <row r="281" spans="1:13" ht="25.5" hidden="1" customHeight="1">
      <c r="A281" s="186">
        <v>3</v>
      </c>
      <c r="B281" s="187">
        <v>2</v>
      </c>
      <c r="C281" s="187">
        <v>2</v>
      </c>
      <c r="D281" s="187">
        <v>2</v>
      </c>
      <c r="E281" s="187">
        <v>1</v>
      </c>
      <c r="F281" s="189">
        <v>2</v>
      </c>
      <c r="G281" s="190" t="s">
        <v>169</v>
      </c>
      <c r="H281" s="174">
        <v>252</v>
      </c>
      <c r="I281" s="194">
        <v>0</v>
      </c>
      <c r="J281" s="194">
        <v>0</v>
      </c>
      <c r="K281" s="194">
        <v>0</v>
      </c>
      <c r="L281" s="194">
        <v>0</v>
      </c>
      <c r="M281" s="1"/>
    </row>
    <row r="282" spans="1:13" ht="25.5" hidden="1" customHeight="1">
      <c r="A282" s="186">
        <v>3</v>
      </c>
      <c r="B282" s="187">
        <v>2</v>
      </c>
      <c r="C282" s="187">
        <v>2</v>
      </c>
      <c r="D282" s="187">
        <v>3</v>
      </c>
      <c r="E282" s="187"/>
      <c r="F282" s="189"/>
      <c r="G282" s="188" t="s">
        <v>170</v>
      </c>
      <c r="H282" s="174">
        <v>253</v>
      </c>
      <c r="I282" s="175">
        <f>I283</f>
        <v>0</v>
      </c>
      <c r="J282" s="217">
        <f>J283</f>
        <v>0</v>
      </c>
      <c r="K282" s="176">
        <f>K283</f>
        <v>0</v>
      </c>
      <c r="L282" s="176">
        <f>L283</f>
        <v>0</v>
      </c>
      <c r="M282" s="1"/>
    </row>
    <row r="283" spans="1:13" ht="30" hidden="1" customHeight="1">
      <c r="A283" s="181">
        <v>3</v>
      </c>
      <c r="B283" s="187">
        <v>2</v>
      </c>
      <c r="C283" s="187">
        <v>2</v>
      </c>
      <c r="D283" s="187">
        <v>3</v>
      </c>
      <c r="E283" s="187">
        <v>1</v>
      </c>
      <c r="F283" s="189"/>
      <c r="G283" s="188" t="s">
        <v>170</v>
      </c>
      <c r="H283" s="174">
        <v>254</v>
      </c>
      <c r="I283" s="175">
        <f>I284+I285</f>
        <v>0</v>
      </c>
      <c r="J283" s="175">
        <f>J284+J285</f>
        <v>0</v>
      </c>
      <c r="K283" s="175">
        <f>K284+K285</f>
        <v>0</v>
      </c>
      <c r="L283" s="175">
        <f>L284+L285</f>
        <v>0</v>
      </c>
      <c r="M283" s="1"/>
    </row>
    <row r="284" spans="1:13" ht="31.5" hidden="1" customHeight="1">
      <c r="A284" s="181">
        <v>3</v>
      </c>
      <c r="B284" s="187">
        <v>2</v>
      </c>
      <c r="C284" s="187">
        <v>2</v>
      </c>
      <c r="D284" s="187">
        <v>3</v>
      </c>
      <c r="E284" s="187">
        <v>1</v>
      </c>
      <c r="F284" s="189">
        <v>1</v>
      </c>
      <c r="G284" s="188" t="s">
        <v>171</v>
      </c>
      <c r="H284" s="174">
        <v>255</v>
      </c>
      <c r="I284" s="194">
        <v>0</v>
      </c>
      <c r="J284" s="194">
        <v>0</v>
      </c>
      <c r="K284" s="194">
        <v>0</v>
      </c>
      <c r="L284" s="194">
        <v>0</v>
      </c>
      <c r="M284" s="1"/>
    </row>
    <row r="285" spans="1:13" ht="25.5" hidden="1" customHeight="1">
      <c r="A285" s="181">
        <v>3</v>
      </c>
      <c r="B285" s="187">
        <v>2</v>
      </c>
      <c r="C285" s="187">
        <v>2</v>
      </c>
      <c r="D285" s="187">
        <v>3</v>
      </c>
      <c r="E285" s="187">
        <v>1</v>
      </c>
      <c r="F285" s="189">
        <v>2</v>
      </c>
      <c r="G285" s="188" t="s">
        <v>172</v>
      </c>
      <c r="H285" s="174">
        <v>256</v>
      </c>
      <c r="I285" s="194">
        <v>0</v>
      </c>
      <c r="J285" s="194">
        <v>0</v>
      </c>
      <c r="K285" s="194">
        <v>0</v>
      </c>
      <c r="L285" s="194">
        <v>0</v>
      </c>
      <c r="M285" s="1"/>
    </row>
    <row r="286" spans="1:13" ht="27" hidden="1" customHeight="1">
      <c r="A286" s="186">
        <v>3</v>
      </c>
      <c r="B286" s="187">
        <v>2</v>
      </c>
      <c r="C286" s="187">
        <v>2</v>
      </c>
      <c r="D286" s="187">
        <v>4</v>
      </c>
      <c r="E286" s="187"/>
      <c r="F286" s="189"/>
      <c r="G286" s="188" t="s">
        <v>173</v>
      </c>
      <c r="H286" s="174">
        <v>257</v>
      </c>
      <c r="I286" s="175">
        <f>I287</f>
        <v>0</v>
      </c>
      <c r="J286" s="217">
        <f>J287</f>
        <v>0</v>
      </c>
      <c r="K286" s="176">
        <f>K287</f>
        <v>0</v>
      </c>
      <c r="L286" s="176">
        <f>L287</f>
        <v>0</v>
      </c>
      <c r="M286" s="1"/>
    </row>
    <row r="287" spans="1:13" hidden="1">
      <c r="A287" s="186">
        <v>3</v>
      </c>
      <c r="B287" s="187">
        <v>2</v>
      </c>
      <c r="C287" s="187">
        <v>2</v>
      </c>
      <c r="D287" s="187">
        <v>4</v>
      </c>
      <c r="E287" s="187">
        <v>1</v>
      </c>
      <c r="F287" s="189"/>
      <c r="G287" s="188" t="s">
        <v>173</v>
      </c>
      <c r="H287" s="174">
        <v>258</v>
      </c>
      <c r="I287" s="175">
        <f>SUM(I288:I289)</f>
        <v>0</v>
      </c>
      <c r="J287" s="217">
        <f>SUM(J288:J289)</f>
        <v>0</v>
      </c>
      <c r="K287" s="176">
        <f>SUM(K288:K289)</f>
        <v>0</v>
      </c>
      <c r="L287" s="176">
        <f>SUM(L288:L289)</f>
        <v>0</v>
      </c>
    </row>
    <row r="288" spans="1:13" ht="30.75" hidden="1" customHeight="1">
      <c r="A288" s="186">
        <v>3</v>
      </c>
      <c r="B288" s="187">
        <v>2</v>
      </c>
      <c r="C288" s="187">
        <v>2</v>
      </c>
      <c r="D288" s="187">
        <v>4</v>
      </c>
      <c r="E288" s="187">
        <v>1</v>
      </c>
      <c r="F288" s="189">
        <v>1</v>
      </c>
      <c r="G288" s="188" t="s">
        <v>174</v>
      </c>
      <c r="H288" s="174">
        <v>259</v>
      </c>
      <c r="I288" s="194">
        <v>0</v>
      </c>
      <c r="J288" s="194">
        <v>0</v>
      </c>
      <c r="K288" s="194">
        <v>0</v>
      </c>
      <c r="L288" s="194">
        <v>0</v>
      </c>
      <c r="M288" s="1"/>
    </row>
    <row r="289" spans="1:13" ht="27.75" hidden="1" customHeight="1">
      <c r="A289" s="181">
        <v>3</v>
      </c>
      <c r="B289" s="179">
        <v>2</v>
      </c>
      <c r="C289" s="179">
        <v>2</v>
      </c>
      <c r="D289" s="179">
        <v>4</v>
      </c>
      <c r="E289" s="179">
        <v>1</v>
      </c>
      <c r="F289" s="182">
        <v>2</v>
      </c>
      <c r="G289" s="190" t="s">
        <v>175</v>
      </c>
      <c r="H289" s="174">
        <v>260</v>
      </c>
      <c r="I289" s="194">
        <v>0</v>
      </c>
      <c r="J289" s="194">
        <v>0</v>
      </c>
      <c r="K289" s="194">
        <v>0</v>
      </c>
      <c r="L289" s="194">
        <v>0</v>
      </c>
      <c r="M289" s="1"/>
    </row>
    <row r="290" spans="1:13" ht="28.5" hidden="1" customHeight="1">
      <c r="A290" s="186">
        <v>3</v>
      </c>
      <c r="B290" s="187">
        <v>2</v>
      </c>
      <c r="C290" s="187">
        <v>2</v>
      </c>
      <c r="D290" s="187">
        <v>5</v>
      </c>
      <c r="E290" s="187"/>
      <c r="F290" s="189"/>
      <c r="G290" s="188" t="s">
        <v>176</v>
      </c>
      <c r="H290" s="174">
        <v>261</v>
      </c>
      <c r="I290" s="175">
        <f t="shared" ref="I290:L291" si="27">I291</f>
        <v>0</v>
      </c>
      <c r="J290" s="217">
        <f t="shared" si="27"/>
        <v>0</v>
      </c>
      <c r="K290" s="176">
        <f t="shared" si="27"/>
        <v>0</v>
      </c>
      <c r="L290" s="176">
        <f t="shared" si="27"/>
        <v>0</v>
      </c>
      <c r="M290" s="1"/>
    </row>
    <row r="291" spans="1:13" ht="26.25" hidden="1" customHeight="1">
      <c r="A291" s="186">
        <v>3</v>
      </c>
      <c r="B291" s="187">
        <v>2</v>
      </c>
      <c r="C291" s="187">
        <v>2</v>
      </c>
      <c r="D291" s="187">
        <v>5</v>
      </c>
      <c r="E291" s="187">
        <v>1</v>
      </c>
      <c r="F291" s="189"/>
      <c r="G291" s="188" t="s">
        <v>176</v>
      </c>
      <c r="H291" s="174">
        <v>262</v>
      </c>
      <c r="I291" s="175">
        <f t="shared" si="27"/>
        <v>0</v>
      </c>
      <c r="J291" s="217">
        <f t="shared" si="27"/>
        <v>0</v>
      </c>
      <c r="K291" s="176">
        <f t="shared" si="27"/>
        <v>0</v>
      </c>
      <c r="L291" s="176">
        <f t="shared" si="27"/>
        <v>0</v>
      </c>
      <c r="M291" s="1"/>
    </row>
    <row r="292" spans="1:13" ht="26.25" hidden="1" customHeight="1">
      <c r="A292" s="186">
        <v>3</v>
      </c>
      <c r="B292" s="187">
        <v>2</v>
      </c>
      <c r="C292" s="187">
        <v>2</v>
      </c>
      <c r="D292" s="187">
        <v>5</v>
      </c>
      <c r="E292" s="187">
        <v>1</v>
      </c>
      <c r="F292" s="189">
        <v>1</v>
      </c>
      <c r="G292" s="188" t="s">
        <v>176</v>
      </c>
      <c r="H292" s="174">
        <v>263</v>
      </c>
      <c r="I292" s="194">
        <v>0</v>
      </c>
      <c r="J292" s="194">
        <v>0</v>
      </c>
      <c r="K292" s="194">
        <v>0</v>
      </c>
      <c r="L292" s="194">
        <v>0</v>
      </c>
      <c r="M292" s="1"/>
    </row>
    <row r="293" spans="1:13" ht="26.25" hidden="1" customHeight="1">
      <c r="A293" s="186">
        <v>3</v>
      </c>
      <c r="B293" s="187">
        <v>2</v>
      </c>
      <c r="C293" s="187">
        <v>2</v>
      </c>
      <c r="D293" s="187">
        <v>6</v>
      </c>
      <c r="E293" s="187"/>
      <c r="F293" s="189"/>
      <c r="G293" s="188" t="s">
        <v>160</v>
      </c>
      <c r="H293" s="174">
        <v>264</v>
      </c>
      <c r="I293" s="175">
        <f t="shared" ref="I293:L294" si="28">I294</f>
        <v>0</v>
      </c>
      <c r="J293" s="250">
        <f t="shared" si="28"/>
        <v>0</v>
      </c>
      <c r="K293" s="176">
        <f t="shared" si="28"/>
        <v>0</v>
      </c>
      <c r="L293" s="176">
        <f t="shared" si="28"/>
        <v>0</v>
      </c>
      <c r="M293" s="1"/>
    </row>
    <row r="294" spans="1:13" ht="30" hidden="1" customHeight="1">
      <c r="A294" s="186">
        <v>3</v>
      </c>
      <c r="B294" s="187">
        <v>2</v>
      </c>
      <c r="C294" s="187">
        <v>2</v>
      </c>
      <c r="D294" s="187">
        <v>6</v>
      </c>
      <c r="E294" s="187">
        <v>1</v>
      </c>
      <c r="F294" s="189"/>
      <c r="G294" s="188" t="s">
        <v>160</v>
      </c>
      <c r="H294" s="174">
        <v>265</v>
      </c>
      <c r="I294" s="175">
        <f t="shared" si="28"/>
        <v>0</v>
      </c>
      <c r="J294" s="250">
        <f t="shared" si="28"/>
        <v>0</v>
      </c>
      <c r="K294" s="176">
        <f t="shared" si="28"/>
        <v>0</v>
      </c>
      <c r="L294" s="176">
        <f t="shared" si="28"/>
        <v>0</v>
      </c>
      <c r="M294" s="1"/>
    </row>
    <row r="295" spans="1:13" ht="24.75" hidden="1" customHeight="1">
      <c r="A295" s="186">
        <v>3</v>
      </c>
      <c r="B295" s="209">
        <v>2</v>
      </c>
      <c r="C295" s="209">
        <v>2</v>
      </c>
      <c r="D295" s="187">
        <v>6</v>
      </c>
      <c r="E295" s="209">
        <v>1</v>
      </c>
      <c r="F295" s="210">
        <v>1</v>
      </c>
      <c r="G295" s="211" t="s">
        <v>160</v>
      </c>
      <c r="H295" s="174">
        <v>266</v>
      </c>
      <c r="I295" s="194">
        <v>0</v>
      </c>
      <c r="J295" s="194">
        <v>0</v>
      </c>
      <c r="K295" s="194">
        <v>0</v>
      </c>
      <c r="L295" s="194">
        <v>0</v>
      </c>
      <c r="M295" s="1"/>
    </row>
    <row r="296" spans="1:13" ht="29.25" hidden="1" customHeight="1">
      <c r="A296" s="190">
        <v>3</v>
      </c>
      <c r="B296" s="186">
        <v>2</v>
      </c>
      <c r="C296" s="187">
        <v>2</v>
      </c>
      <c r="D296" s="187">
        <v>7</v>
      </c>
      <c r="E296" s="187"/>
      <c r="F296" s="189"/>
      <c r="G296" s="188" t="s">
        <v>161</v>
      </c>
      <c r="H296" s="174">
        <v>267</v>
      </c>
      <c r="I296" s="175">
        <f>I297</f>
        <v>0</v>
      </c>
      <c r="J296" s="250">
        <f>J297</f>
        <v>0</v>
      </c>
      <c r="K296" s="176">
        <f>K297</f>
        <v>0</v>
      </c>
      <c r="L296" s="176">
        <f>L297</f>
        <v>0</v>
      </c>
      <c r="M296" s="1"/>
    </row>
    <row r="297" spans="1:13" ht="26.25" hidden="1" customHeight="1">
      <c r="A297" s="190">
        <v>3</v>
      </c>
      <c r="B297" s="186">
        <v>2</v>
      </c>
      <c r="C297" s="187">
        <v>2</v>
      </c>
      <c r="D297" s="187">
        <v>7</v>
      </c>
      <c r="E297" s="187">
        <v>1</v>
      </c>
      <c r="F297" s="189"/>
      <c r="G297" s="188" t="s">
        <v>161</v>
      </c>
      <c r="H297" s="174">
        <v>268</v>
      </c>
      <c r="I297" s="175">
        <f>I298+I299</f>
        <v>0</v>
      </c>
      <c r="J297" s="175">
        <f>J298+J299</f>
        <v>0</v>
      </c>
      <c r="K297" s="175">
        <f>K298+K299</f>
        <v>0</v>
      </c>
      <c r="L297" s="175">
        <f>L298+L299</f>
        <v>0</v>
      </c>
      <c r="M297" s="1"/>
    </row>
    <row r="298" spans="1:13" ht="27.75" hidden="1" customHeight="1">
      <c r="A298" s="190">
        <v>3</v>
      </c>
      <c r="B298" s="186">
        <v>2</v>
      </c>
      <c r="C298" s="186">
        <v>2</v>
      </c>
      <c r="D298" s="187">
        <v>7</v>
      </c>
      <c r="E298" s="187">
        <v>1</v>
      </c>
      <c r="F298" s="189">
        <v>1</v>
      </c>
      <c r="G298" s="188" t="s">
        <v>162</v>
      </c>
      <c r="H298" s="174">
        <v>269</v>
      </c>
      <c r="I298" s="194">
        <v>0</v>
      </c>
      <c r="J298" s="194">
        <v>0</v>
      </c>
      <c r="K298" s="194">
        <v>0</v>
      </c>
      <c r="L298" s="194">
        <v>0</v>
      </c>
      <c r="M298" s="1"/>
    </row>
    <row r="299" spans="1:13" ht="25.5" hidden="1" customHeight="1">
      <c r="A299" s="190">
        <v>3</v>
      </c>
      <c r="B299" s="186">
        <v>2</v>
      </c>
      <c r="C299" s="186">
        <v>2</v>
      </c>
      <c r="D299" s="187">
        <v>7</v>
      </c>
      <c r="E299" s="187">
        <v>1</v>
      </c>
      <c r="F299" s="189">
        <v>2</v>
      </c>
      <c r="G299" s="188" t="s">
        <v>163</v>
      </c>
      <c r="H299" s="174">
        <v>270</v>
      </c>
      <c r="I299" s="194">
        <v>0</v>
      </c>
      <c r="J299" s="194">
        <v>0</v>
      </c>
      <c r="K299" s="194">
        <v>0</v>
      </c>
      <c r="L299" s="194">
        <v>0</v>
      </c>
      <c r="M299" s="1"/>
    </row>
    <row r="300" spans="1:13" ht="30" hidden="1" customHeight="1">
      <c r="A300" s="195">
        <v>3</v>
      </c>
      <c r="B300" s="195">
        <v>3</v>
      </c>
      <c r="C300" s="170"/>
      <c r="D300" s="171"/>
      <c r="E300" s="171"/>
      <c r="F300" s="173"/>
      <c r="G300" s="172" t="s">
        <v>177</v>
      </c>
      <c r="H300" s="174">
        <v>271</v>
      </c>
      <c r="I300" s="175">
        <f>SUM(I301+I333)</f>
        <v>0</v>
      </c>
      <c r="J300" s="250">
        <f>SUM(J301+J333)</f>
        <v>0</v>
      </c>
      <c r="K300" s="176">
        <f>SUM(K301+K333)</f>
        <v>0</v>
      </c>
      <c r="L300" s="176">
        <f>SUM(L301+L333)</f>
        <v>0</v>
      </c>
      <c r="M300" s="1"/>
    </row>
    <row r="301" spans="1:13" ht="40.5" hidden="1" customHeight="1">
      <c r="A301" s="190">
        <v>3</v>
      </c>
      <c r="B301" s="190">
        <v>3</v>
      </c>
      <c r="C301" s="186">
        <v>1</v>
      </c>
      <c r="D301" s="187"/>
      <c r="E301" s="187"/>
      <c r="F301" s="189"/>
      <c r="G301" s="188" t="s">
        <v>349</v>
      </c>
      <c r="H301" s="174">
        <v>272</v>
      </c>
      <c r="I301" s="175">
        <f>SUM(I302+I311+I315+I319+I323+I326+I329)</f>
        <v>0</v>
      </c>
      <c r="J301" s="250">
        <f>SUM(J302+J311+J315+J319+J323+J326+J329)</f>
        <v>0</v>
      </c>
      <c r="K301" s="176">
        <f>SUM(K302+K311+K315+K319+K323+K326+K329)</f>
        <v>0</v>
      </c>
      <c r="L301" s="176">
        <f>SUM(L302+L311+L315+L319+L323+L326+L329)</f>
        <v>0</v>
      </c>
      <c r="M301" s="1"/>
    </row>
    <row r="302" spans="1:13" ht="29.25" hidden="1" customHeight="1">
      <c r="A302" s="190">
        <v>3</v>
      </c>
      <c r="B302" s="190">
        <v>3</v>
      </c>
      <c r="C302" s="186">
        <v>1</v>
      </c>
      <c r="D302" s="187">
        <v>1</v>
      </c>
      <c r="E302" s="187"/>
      <c r="F302" s="189"/>
      <c r="G302" s="188" t="s">
        <v>164</v>
      </c>
      <c r="H302" s="174">
        <v>273</v>
      </c>
      <c r="I302" s="175">
        <f>SUM(I303+I305+I308)</f>
        <v>0</v>
      </c>
      <c r="J302" s="175">
        <f>SUM(J303+J305+J308)</f>
        <v>0</v>
      </c>
      <c r="K302" s="175">
        <f>SUM(K303+K305+K308)</f>
        <v>0</v>
      </c>
      <c r="L302" s="175">
        <f>SUM(L303+L305+L308)</f>
        <v>0</v>
      </c>
      <c r="M302" s="1"/>
    </row>
    <row r="303" spans="1:13" ht="27" hidden="1" customHeight="1">
      <c r="A303" s="190">
        <v>3</v>
      </c>
      <c r="B303" s="190">
        <v>3</v>
      </c>
      <c r="C303" s="186">
        <v>1</v>
      </c>
      <c r="D303" s="187">
        <v>1</v>
      </c>
      <c r="E303" s="187">
        <v>1</v>
      </c>
      <c r="F303" s="189"/>
      <c r="G303" s="188" t="s">
        <v>144</v>
      </c>
      <c r="H303" s="174">
        <v>274</v>
      </c>
      <c r="I303" s="175">
        <f>SUM(I304:I304)</f>
        <v>0</v>
      </c>
      <c r="J303" s="250">
        <f>SUM(J304:J304)</f>
        <v>0</v>
      </c>
      <c r="K303" s="176">
        <f>SUM(K304:K304)</f>
        <v>0</v>
      </c>
      <c r="L303" s="176">
        <f>SUM(L304:L304)</f>
        <v>0</v>
      </c>
      <c r="M303" s="1"/>
    </row>
    <row r="304" spans="1:13" ht="28.5" hidden="1" customHeight="1">
      <c r="A304" s="190">
        <v>3</v>
      </c>
      <c r="B304" s="190">
        <v>3</v>
      </c>
      <c r="C304" s="186">
        <v>1</v>
      </c>
      <c r="D304" s="187">
        <v>1</v>
      </c>
      <c r="E304" s="187">
        <v>1</v>
      </c>
      <c r="F304" s="189">
        <v>1</v>
      </c>
      <c r="G304" s="188" t="s">
        <v>144</v>
      </c>
      <c r="H304" s="174">
        <v>275</v>
      </c>
      <c r="I304" s="194">
        <v>0</v>
      </c>
      <c r="J304" s="194">
        <v>0</v>
      </c>
      <c r="K304" s="194">
        <v>0</v>
      </c>
      <c r="L304" s="194">
        <v>0</v>
      </c>
      <c r="M304" s="1"/>
    </row>
    <row r="305" spans="1:13" ht="31.5" hidden="1" customHeight="1">
      <c r="A305" s="190">
        <v>3</v>
      </c>
      <c r="B305" s="190">
        <v>3</v>
      </c>
      <c r="C305" s="186">
        <v>1</v>
      </c>
      <c r="D305" s="187">
        <v>1</v>
      </c>
      <c r="E305" s="187">
        <v>2</v>
      </c>
      <c r="F305" s="189"/>
      <c r="G305" s="188" t="s">
        <v>165</v>
      </c>
      <c r="H305" s="174">
        <v>276</v>
      </c>
      <c r="I305" s="175">
        <f>SUM(I306:I307)</f>
        <v>0</v>
      </c>
      <c r="J305" s="175">
        <f>SUM(J306:J307)</f>
        <v>0</v>
      </c>
      <c r="K305" s="175">
        <f>SUM(K306:K307)</f>
        <v>0</v>
      </c>
      <c r="L305" s="175">
        <f>SUM(L306:L307)</f>
        <v>0</v>
      </c>
      <c r="M305" s="1"/>
    </row>
    <row r="306" spans="1:13" ht="25.5" hidden="1" customHeight="1">
      <c r="A306" s="190">
        <v>3</v>
      </c>
      <c r="B306" s="190">
        <v>3</v>
      </c>
      <c r="C306" s="186">
        <v>1</v>
      </c>
      <c r="D306" s="187">
        <v>1</v>
      </c>
      <c r="E306" s="187">
        <v>2</v>
      </c>
      <c r="F306" s="189">
        <v>1</v>
      </c>
      <c r="G306" s="188" t="s">
        <v>146</v>
      </c>
      <c r="H306" s="174">
        <v>277</v>
      </c>
      <c r="I306" s="194">
        <v>0</v>
      </c>
      <c r="J306" s="194">
        <v>0</v>
      </c>
      <c r="K306" s="194">
        <v>0</v>
      </c>
      <c r="L306" s="194">
        <v>0</v>
      </c>
      <c r="M306" s="1"/>
    </row>
    <row r="307" spans="1:13" ht="29.25" hidden="1" customHeight="1">
      <c r="A307" s="190">
        <v>3</v>
      </c>
      <c r="B307" s="190">
        <v>3</v>
      </c>
      <c r="C307" s="186">
        <v>1</v>
      </c>
      <c r="D307" s="187">
        <v>1</v>
      </c>
      <c r="E307" s="187">
        <v>2</v>
      </c>
      <c r="F307" s="189">
        <v>2</v>
      </c>
      <c r="G307" s="188" t="s">
        <v>147</v>
      </c>
      <c r="H307" s="174">
        <v>278</v>
      </c>
      <c r="I307" s="194">
        <v>0</v>
      </c>
      <c r="J307" s="194">
        <v>0</v>
      </c>
      <c r="K307" s="194">
        <v>0</v>
      </c>
      <c r="L307" s="194">
        <v>0</v>
      </c>
      <c r="M307" s="1"/>
    </row>
    <row r="308" spans="1:13" ht="28.5" hidden="1" customHeight="1">
      <c r="A308" s="190">
        <v>3</v>
      </c>
      <c r="B308" s="190">
        <v>3</v>
      </c>
      <c r="C308" s="186">
        <v>1</v>
      </c>
      <c r="D308" s="187">
        <v>1</v>
      </c>
      <c r="E308" s="187">
        <v>3</v>
      </c>
      <c r="F308" s="189"/>
      <c r="G308" s="188" t="s">
        <v>148</v>
      </c>
      <c r="H308" s="174">
        <v>279</v>
      </c>
      <c r="I308" s="175">
        <f>SUM(I309:I310)</f>
        <v>0</v>
      </c>
      <c r="J308" s="175">
        <f>SUM(J309:J310)</f>
        <v>0</v>
      </c>
      <c r="K308" s="175">
        <f>SUM(K309:K310)</f>
        <v>0</v>
      </c>
      <c r="L308" s="175">
        <f>SUM(L309:L310)</f>
        <v>0</v>
      </c>
      <c r="M308" s="1"/>
    </row>
    <row r="309" spans="1:13" ht="24.75" hidden="1" customHeight="1">
      <c r="A309" s="190">
        <v>3</v>
      </c>
      <c r="B309" s="190">
        <v>3</v>
      </c>
      <c r="C309" s="186">
        <v>1</v>
      </c>
      <c r="D309" s="187">
        <v>1</v>
      </c>
      <c r="E309" s="187">
        <v>3</v>
      </c>
      <c r="F309" s="189">
        <v>1</v>
      </c>
      <c r="G309" s="188" t="s">
        <v>149</v>
      </c>
      <c r="H309" s="174">
        <v>280</v>
      </c>
      <c r="I309" s="194">
        <v>0</v>
      </c>
      <c r="J309" s="194">
        <v>0</v>
      </c>
      <c r="K309" s="194">
        <v>0</v>
      </c>
      <c r="L309" s="194">
        <v>0</v>
      </c>
      <c r="M309" s="1"/>
    </row>
    <row r="310" spans="1:13" ht="22.5" hidden="1" customHeight="1">
      <c r="A310" s="190">
        <v>3</v>
      </c>
      <c r="B310" s="190">
        <v>3</v>
      </c>
      <c r="C310" s="186">
        <v>1</v>
      </c>
      <c r="D310" s="187">
        <v>1</v>
      </c>
      <c r="E310" s="187">
        <v>3</v>
      </c>
      <c r="F310" s="189">
        <v>2</v>
      </c>
      <c r="G310" s="188" t="s">
        <v>166</v>
      </c>
      <c r="H310" s="174">
        <v>281</v>
      </c>
      <c r="I310" s="194">
        <v>0</v>
      </c>
      <c r="J310" s="194">
        <v>0</v>
      </c>
      <c r="K310" s="194">
        <v>0</v>
      </c>
      <c r="L310" s="194">
        <v>0</v>
      </c>
      <c r="M310" s="1"/>
    </row>
    <row r="311" spans="1:13" hidden="1">
      <c r="A311" s="207">
        <v>3</v>
      </c>
      <c r="B311" s="181">
        <v>3</v>
      </c>
      <c r="C311" s="186">
        <v>1</v>
      </c>
      <c r="D311" s="187">
        <v>2</v>
      </c>
      <c r="E311" s="187"/>
      <c r="F311" s="189"/>
      <c r="G311" s="188" t="s">
        <v>178</v>
      </c>
      <c r="H311" s="174">
        <v>282</v>
      </c>
      <c r="I311" s="175">
        <f>I312</f>
        <v>0</v>
      </c>
      <c r="J311" s="250">
        <f>J312</f>
        <v>0</v>
      </c>
      <c r="K311" s="176">
        <f>K312</f>
        <v>0</v>
      </c>
      <c r="L311" s="176">
        <f>L312</f>
        <v>0</v>
      </c>
    </row>
    <row r="312" spans="1:13" ht="26.25" hidden="1" customHeight="1">
      <c r="A312" s="207">
        <v>3</v>
      </c>
      <c r="B312" s="207">
        <v>3</v>
      </c>
      <c r="C312" s="181">
        <v>1</v>
      </c>
      <c r="D312" s="179">
        <v>2</v>
      </c>
      <c r="E312" s="179">
        <v>1</v>
      </c>
      <c r="F312" s="182"/>
      <c r="G312" s="188" t="s">
        <v>178</v>
      </c>
      <c r="H312" s="174">
        <v>283</v>
      </c>
      <c r="I312" s="197">
        <f>SUM(I313:I314)</f>
        <v>0</v>
      </c>
      <c r="J312" s="251">
        <f>SUM(J313:J314)</f>
        <v>0</v>
      </c>
      <c r="K312" s="198">
        <f>SUM(K313:K314)</f>
        <v>0</v>
      </c>
      <c r="L312" s="198">
        <f>SUM(L313:L314)</f>
        <v>0</v>
      </c>
      <c r="M312" s="1"/>
    </row>
    <row r="313" spans="1:13" ht="25.5" hidden="1" customHeight="1">
      <c r="A313" s="190">
        <v>3</v>
      </c>
      <c r="B313" s="190">
        <v>3</v>
      </c>
      <c r="C313" s="186">
        <v>1</v>
      </c>
      <c r="D313" s="187">
        <v>2</v>
      </c>
      <c r="E313" s="187">
        <v>1</v>
      </c>
      <c r="F313" s="189">
        <v>1</v>
      </c>
      <c r="G313" s="188" t="s">
        <v>179</v>
      </c>
      <c r="H313" s="174">
        <v>284</v>
      </c>
      <c r="I313" s="194">
        <v>0</v>
      </c>
      <c r="J313" s="194">
        <v>0</v>
      </c>
      <c r="K313" s="194">
        <v>0</v>
      </c>
      <c r="L313" s="194">
        <v>0</v>
      </c>
      <c r="M313" s="1"/>
    </row>
    <row r="314" spans="1:13" ht="24" hidden="1" customHeight="1">
      <c r="A314" s="199">
        <v>3</v>
      </c>
      <c r="B314" s="234">
        <v>3</v>
      </c>
      <c r="C314" s="208">
        <v>1</v>
      </c>
      <c r="D314" s="209">
        <v>2</v>
      </c>
      <c r="E314" s="209">
        <v>1</v>
      </c>
      <c r="F314" s="210">
        <v>2</v>
      </c>
      <c r="G314" s="211" t="s">
        <v>180</v>
      </c>
      <c r="H314" s="174">
        <v>285</v>
      </c>
      <c r="I314" s="194">
        <v>0</v>
      </c>
      <c r="J314" s="194">
        <v>0</v>
      </c>
      <c r="K314" s="194">
        <v>0</v>
      </c>
      <c r="L314" s="194">
        <v>0</v>
      </c>
      <c r="M314" s="1"/>
    </row>
    <row r="315" spans="1:13" ht="27.75" hidden="1" customHeight="1">
      <c r="A315" s="186">
        <v>3</v>
      </c>
      <c r="B315" s="188">
        <v>3</v>
      </c>
      <c r="C315" s="186">
        <v>1</v>
      </c>
      <c r="D315" s="187">
        <v>3</v>
      </c>
      <c r="E315" s="187"/>
      <c r="F315" s="189"/>
      <c r="G315" s="188" t="s">
        <v>181</v>
      </c>
      <c r="H315" s="174">
        <v>286</v>
      </c>
      <c r="I315" s="175">
        <f>I316</f>
        <v>0</v>
      </c>
      <c r="J315" s="250">
        <f>J316</f>
        <v>0</v>
      </c>
      <c r="K315" s="176">
        <f>K316</f>
        <v>0</v>
      </c>
      <c r="L315" s="176">
        <f>L316</f>
        <v>0</v>
      </c>
      <c r="M315" s="1"/>
    </row>
    <row r="316" spans="1:13" ht="24" hidden="1" customHeight="1">
      <c r="A316" s="186">
        <v>3</v>
      </c>
      <c r="B316" s="211">
        <v>3</v>
      </c>
      <c r="C316" s="208">
        <v>1</v>
      </c>
      <c r="D316" s="209">
        <v>3</v>
      </c>
      <c r="E316" s="209">
        <v>1</v>
      </c>
      <c r="F316" s="210"/>
      <c r="G316" s="188" t="s">
        <v>181</v>
      </c>
      <c r="H316" s="174">
        <v>287</v>
      </c>
      <c r="I316" s="176">
        <f>I317+I318</f>
        <v>0</v>
      </c>
      <c r="J316" s="176">
        <f>J317+J318</f>
        <v>0</v>
      </c>
      <c r="K316" s="176">
        <f>K317+K318</f>
        <v>0</v>
      </c>
      <c r="L316" s="176">
        <f>L317+L318</f>
        <v>0</v>
      </c>
      <c r="M316" s="1"/>
    </row>
    <row r="317" spans="1:13" ht="27" hidden="1" customHeight="1">
      <c r="A317" s="186">
        <v>3</v>
      </c>
      <c r="B317" s="188">
        <v>3</v>
      </c>
      <c r="C317" s="186">
        <v>1</v>
      </c>
      <c r="D317" s="187">
        <v>3</v>
      </c>
      <c r="E317" s="187">
        <v>1</v>
      </c>
      <c r="F317" s="189">
        <v>1</v>
      </c>
      <c r="G317" s="188" t="s">
        <v>182</v>
      </c>
      <c r="H317" s="174">
        <v>288</v>
      </c>
      <c r="I317" s="239">
        <v>0</v>
      </c>
      <c r="J317" s="239">
        <v>0</v>
      </c>
      <c r="K317" s="239">
        <v>0</v>
      </c>
      <c r="L317" s="238">
        <v>0</v>
      </c>
      <c r="M317" s="1"/>
    </row>
    <row r="318" spans="1:13" ht="26.25" hidden="1" customHeight="1">
      <c r="A318" s="186">
        <v>3</v>
      </c>
      <c r="B318" s="188">
        <v>3</v>
      </c>
      <c r="C318" s="186">
        <v>1</v>
      </c>
      <c r="D318" s="187">
        <v>3</v>
      </c>
      <c r="E318" s="187">
        <v>1</v>
      </c>
      <c r="F318" s="189">
        <v>2</v>
      </c>
      <c r="G318" s="188" t="s">
        <v>183</v>
      </c>
      <c r="H318" s="174">
        <v>289</v>
      </c>
      <c r="I318" s="194">
        <v>0</v>
      </c>
      <c r="J318" s="194">
        <v>0</v>
      </c>
      <c r="K318" s="194">
        <v>0</v>
      </c>
      <c r="L318" s="194">
        <v>0</v>
      </c>
      <c r="M318" s="1"/>
    </row>
    <row r="319" spans="1:13" hidden="1">
      <c r="A319" s="186">
        <v>3</v>
      </c>
      <c r="B319" s="188">
        <v>3</v>
      </c>
      <c r="C319" s="186">
        <v>1</v>
      </c>
      <c r="D319" s="187">
        <v>4</v>
      </c>
      <c r="E319" s="187"/>
      <c r="F319" s="189"/>
      <c r="G319" s="188" t="s">
        <v>184</v>
      </c>
      <c r="H319" s="174">
        <v>290</v>
      </c>
      <c r="I319" s="175">
        <f>I320</f>
        <v>0</v>
      </c>
      <c r="J319" s="250">
        <f>J320</f>
        <v>0</v>
      </c>
      <c r="K319" s="176">
        <f>K320</f>
        <v>0</v>
      </c>
      <c r="L319" s="176">
        <f>L320</f>
        <v>0</v>
      </c>
    </row>
    <row r="320" spans="1:13" ht="31.5" hidden="1" customHeight="1">
      <c r="A320" s="190">
        <v>3</v>
      </c>
      <c r="B320" s="186">
        <v>3</v>
      </c>
      <c r="C320" s="187">
        <v>1</v>
      </c>
      <c r="D320" s="187">
        <v>4</v>
      </c>
      <c r="E320" s="187">
        <v>1</v>
      </c>
      <c r="F320" s="189"/>
      <c r="G320" s="188" t="s">
        <v>184</v>
      </c>
      <c r="H320" s="174">
        <v>291</v>
      </c>
      <c r="I320" s="175">
        <f>SUM(I321:I322)</f>
        <v>0</v>
      </c>
      <c r="J320" s="175">
        <f>SUM(J321:J322)</f>
        <v>0</v>
      </c>
      <c r="K320" s="175">
        <f>SUM(K321:K322)</f>
        <v>0</v>
      </c>
      <c r="L320" s="175">
        <f>SUM(L321:L322)</f>
        <v>0</v>
      </c>
      <c r="M320" s="1"/>
    </row>
    <row r="321" spans="1:16" hidden="1">
      <c r="A321" s="190">
        <v>3</v>
      </c>
      <c r="B321" s="186">
        <v>3</v>
      </c>
      <c r="C321" s="187">
        <v>1</v>
      </c>
      <c r="D321" s="187">
        <v>4</v>
      </c>
      <c r="E321" s="187">
        <v>1</v>
      </c>
      <c r="F321" s="189">
        <v>1</v>
      </c>
      <c r="G321" s="188" t="s">
        <v>185</v>
      </c>
      <c r="H321" s="174">
        <v>292</v>
      </c>
      <c r="I321" s="193">
        <v>0</v>
      </c>
      <c r="J321" s="194">
        <v>0</v>
      </c>
      <c r="K321" s="194">
        <v>0</v>
      </c>
      <c r="L321" s="193">
        <v>0</v>
      </c>
    </row>
    <row r="322" spans="1:16" ht="30.75" hidden="1" customHeight="1">
      <c r="A322" s="186">
        <v>3</v>
      </c>
      <c r="B322" s="187">
        <v>3</v>
      </c>
      <c r="C322" s="187">
        <v>1</v>
      </c>
      <c r="D322" s="187">
        <v>4</v>
      </c>
      <c r="E322" s="187">
        <v>1</v>
      </c>
      <c r="F322" s="189">
        <v>2</v>
      </c>
      <c r="G322" s="188" t="s">
        <v>186</v>
      </c>
      <c r="H322" s="174">
        <v>293</v>
      </c>
      <c r="I322" s="194">
        <v>0</v>
      </c>
      <c r="J322" s="239">
        <v>0</v>
      </c>
      <c r="K322" s="239">
        <v>0</v>
      </c>
      <c r="L322" s="238">
        <v>0</v>
      </c>
      <c r="M322" s="1"/>
    </row>
    <row r="323" spans="1:16" ht="26.25" hidden="1" customHeight="1">
      <c r="A323" s="186">
        <v>3</v>
      </c>
      <c r="B323" s="187">
        <v>3</v>
      </c>
      <c r="C323" s="187">
        <v>1</v>
      </c>
      <c r="D323" s="187">
        <v>5</v>
      </c>
      <c r="E323" s="187"/>
      <c r="F323" s="189"/>
      <c r="G323" s="188" t="s">
        <v>187</v>
      </c>
      <c r="H323" s="174">
        <v>294</v>
      </c>
      <c r="I323" s="198">
        <f t="shared" ref="I323:L324" si="29">I324</f>
        <v>0</v>
      </c>
      <c r="J323" s="250">
        <f t="shared" si="29"/>
        <v>0</v>
      </c>
      <c r="K323" s="176">
        <f t="shared" si="29"/>
        <v>0</v>
      </c>
      <c r="L323" s="176">
        <f t="shared" si="29"/>
        <v>0</v>
      </c>
      <c r="M323" s="1"/>
    </row>
    <row r="324" spans="1:16" ht="30" hidden="1" customHeight="1">
      <c r="A324" s="181">
        <v>3</v>
      </c>
      <c r="B324" s="209">
        <v>3</v>
      </c>
      <c r="C324" s="209">
        <v>1</v>
      </c>
      <c r="D324" s="209">
        <v>5</v>
      </c>
      <c r="E324" s="209">
        <v>1</v>
      </c>
      <c r="F324" s="210"/>
      <c r="G324" s="188" t="s">
        <v>187</v>
      </c>
      <c r="H324" s="174">
        <v>295</v>
      </c>
      <c r="I324" s="176">
        <f t="shared" si="29"/>
        <v>0</v>
      </c>
      <c r="J324" s="251">
        <f t="shared" si="29"/>
        <v>0</v>
      </c>
      <c r="K324" s="198">
        <f t="shared" si="29"/>
        <v>0</v>
      </c>
      <c r="L324" s="198">
        <f t="shared" si="29"/>
        <v>0</v>
      </c>
      <c r="M324" s="1"/>
    </row>
    <row r="325" spans="1:16" ht="30" hidden="1" customHeight="1">
      <c r="A325" s="186">
        <v>3</v>
      </c>
      <c r="B325" s="187">
        <v>3</v>
      </c>
      <c r="C325" s="187">
        <v>1</v>
      </c>
      <c r="D325" s="187">
        <v>5</v>
      </c>
      <c r="E325" s="187">
        <v>1</v>
      </c>
      <c r="F325" s="189">
        <v>1</v>
      </c>
      <c r="G325" s="188" t="s">
        <v>352</v>
      </c>
      <c r="H325" s="174">
        <v>296</v>
      </c>
      <c r="I325" s="194">
        <v>0</v>
      </c>
      <c r="J325" s="239">
        <v>0</v>
      </c>
      <c r="K325" s="239">
        <v>0</v>
      </c>
      <c r="L325" s="238">
        <v>0</v>
      </c>
      <c r="M325" s="1"/>
    </row>
    <row r="326" spans="1:16" ht="30" hidden="1" customHeight="1">
      <c r="A326" s="186">
        <v>3</v>
      </c>
      <c r="B326" s="187">
        <v>3</v>
      </c>
      <c r="C326" s="187">
        <v>1</v>
      </c>
      <c r="D326" s="187">
        <v>6</v>
      </c>
      <c r="E326" s="187"/>
      <c r="F326" s="189"/>
      <c r="G326" s="188" t="s">
        <v>160</v>
      </c>
      <c r="H326" s="174">
        <v>297</v>
      </c>
      <c r="I326" s="176">
        <f t="shared" ref="I326:L327" si="30">I327</f>
        <v>0</v>
      </c>
      <c r="J326" s="250">
        <f t="shared" si="30"/>
        <v>0</v>
      </c>
      <c r="K326" s="176">
        <f t="shared" si="30"/>
        <v>0</v>
      </c>
      <c r="L326" s="176">
        <f t="shared" si="30"/>
        <v>0</v>
      </c>
      <c r="M326" s="1"/>
    </row>
    <row r="327" spans="1:16" ht="30" hidden="1" customHeight="1">
      <c r="A327" s="186">
        <v>3</v>
      </c>
      <c r="B327" s="187">
        <v>3</v>
      </c>
      <c r="C327" s="187">
        <v>1</v>
      </c>
      <c r="D327" s="187">
        <v>6</v>
      </c>
      <c r="E327" s="187">
        <v>1</v>
      </c>
      <c r="F327" s="189"/>
      <c r="G327" s="188" t="s">
        <v>160</v>
      </c>
      <c r="H327" s="174">
        <v>298</v>
      </c>
      <c r="I327" s="175">
        <f t="shared" si="30"/>
        <v>0</v>
      </c>
      <c r="J327" s="250">
        <f t="shared" si="30"/>
        <v>0</v>
      </c>
      <c r="K327" s="176">
        <f t="shared" si="30"/>
        <v>0</v>
      </c>
      <c r="L327" s="176">
        <f t="shared" si="30"/>
        <v>0</v>
      </c>
      <c r="M327" s="1"/>
    </row>
    <row r="328" spans="1:16" ht="25.5" hidden="1" customHeight="1">
      <c r="A328" s="186">
        <v>3</v>
      </c>
      <c r="B328" s="187">
        <v>3</v>
      </c>
      <c r="C328" s="187">
        <v>1</v>
      </c>
      <c r="D328" s="187">
        <v>6</v>
      </c>
      <c r="E328" s="187">
        <v>1</v>
      </c>
      <c r="F328" s="189">
        <v>1</v>
      </c>
      <c r="G328" s="188" t="s">
        <v>160</v>
      </c>
      <c r="H328" s="174">
        <v>299</v>
      </c>
      <c r="I328" s="239">
        <v>0</v>
      </c>
      <c r="J328" s="239">
        <v>0</v>
      </c>
      <c r="K328" s="239">
        <v>0</v>
      </c>
      <c r="L328" s="238">
        <v>0</v>
      </c>
      <c r="M328" s="1"/>
    </row>
    <row r="329" spans="1:16" ht="22.5" hidden="1" customHeight="1">
      <c r="A329" s="186">
        <v>3</v>
      </c>
      <c r="B329" s="187">
        <v>3</v>
      </c>
      <c r="C329" s="187">
        <v>1</v>
      </c>
      <c r="D329" s="187">
        <v>7</v>
      </c>
      <c r="E329" s="187"/>
      <c r="F329" s="189"/>
      <c r="G329" s="188" t="s">
        <v>188</v>
      </c>
      <c r="H329" s="174">
        <v>300</v>
      </c>
      <c r="I329" s="175">
        <f>I330</f>
        <v>0</v>
      </c>
      <c r="J329" s="250">
        <f>J330</f>
        <v>0</v>
      </c>
      <c r="K329" s="176">
        <f>K330</f>
        <v>0</v>
      </c>
      <c r="L329" s="176">
        <f>L330</f>
        <v>0</v>
      </c>
      <c r="M329" s="1"/>
    </row>
    <row r="330" spans="1:16" ht="25.5" hidden="1" customHeight="1">
      <c r="A330" s="186">
        <v>3</v>
      </c>
      <c r="B330" s="187">
        <v>3</v>
      </c>
      <c r="C330" s="187">
        <v>1</v>
      </c>
      <c r="D330" s="187">
        <v>7</v>
      </c>
      <c r="E330" s="187">
        <v>1</v>
      </c>
      <c r="F330" s="189"/>
      <c r="G330" s="188" t="s">
        <v>188</v>
      </c>
      <c r="H330" s="174">
        <v>301</v>
      </c>
      <c r="I330" s="175">
        <f>I331+I332</f>
        <v>0</v>
      </c>
      <c r="J330" s="175">
        <f>J331+J332</f>
        <v>0</v>
      </c>
      <c r="K330" s="175">
        <f>K331+K332</f>
        <v>0</v>
      </c>
      <c r="L330" s="175">
        <f>L331+L332</f>
        <v>0</v>
      </c>
      <c r="M330" s="1"/>
    </row>
    <row r="331" spans="1:16" ht="27" hidden="1" customHeight="1">
      <c r="A331" s="186">
        <v>3</v>
      </c>
      <c r="B331" s="187">
        <v>3</v>
      </c>
      <c r="C331" s="187">
        <v>1</v>
      </c>
      <c r="D331" s="187">
        <v>7</v>
      </c>
      <c r="E331" s="187">
        <v>1</v>
      </c>
      <c r="F331" s="189">
        <v>1</v>
      </c>
      <c r="G331" s="188" t="s">
        <v>189</v>
      </c>
      <c r="H331" s="174">
        <v>302</v>
      </c>
      <c r="I331" s="239">
        <v>0</v>
      </c>
      <c r="J331" s="239">
        <v>0</v>
      </c>
      <c r="K331" s="239">
        <v>0</v>
      </c>
      <c r="L331" s="238">
        <v>0</v>
      </c>
      <c r="M331" s="1"/>
    </row>
    <row r="332" spans="1:16" ht="27.75" hidden="1" customHeight="1">
      <c r="A332" s="186">
        <v>3</v>
      </c>
      <c r="B332" s="187">
        <v>3</v>
      </c>
      <c r="C332" s="187">
        <v>1</v>
      </c>
      <c r="D332" s="187">
        <v>7</v>
      </c>
      <c r="E332" s="187">
        <v>1</v>
      </c>
      <c r="F332" s="189">
        <v>2</v>
      </c>
      <c r="G332" s="188" t="s">
        <v>190</v>
      </c>
      <c r="H332" s="174">
        <v>303</v>
      </c>
      <c r="I332" s="194">
        <v>0</v>
      </c>
      <c r="J332" s="194">
        <v>0</v>
      </c>
      <c r="K332" s="194">
        <v>0</v>
      </c>
      <c r="L332" s="194">
        <v>0</v>
      </c>
      <c r="M332" s="1"/>
    </row>
    <row r="333" spans="1:16" ht="38.25" hidden="1" customHeight="1">
      <c r="A333" s="186">
        <v>3</v>
      </c>
      <c r="B333" s="187">
        <v>3</v>
      </c>
      <c r="C333" s="187">
        <v>2</v>
      </c>
      <c r="D333" s="187"/>
      <c r="E333" s="187"/>
      <c r="F333" s="189"/>
      <c r="G333" s="188" t="s">
        <v>191</v>
      </c>
      <c r="H333" s="174">
        <v>304</v>
      </c>
      <c r="I333" s="175">
        <f>SUM(I334+I343+I347+I351+I355+I358+I361)</f>
        <v>0</v>
      </c>
      <c r="J333" s="250">
        <f>SUM(J334+J343+J347+J351+J355+J358+J361)</f>
        <v>0</v>
      </c>
      <c r="K333" s="176">
        <f>SUM(K334+K343+K347+K351+K355+K358+K361)</f>
        <v>0</v>
      </c>
      <c r="L333" s="176">
        <f>SUM(L334+L343+L347+L351+L355+L358+L361)</f>
        <v>0</v>
      </c>
      <c r="M333" s="1"/>
    </row>
    <row r="334" spans="1:16" ht="30" hidden="1" customHeight="1">
      <c r="A334" s="186">
        <v>3</v>
      </c>
      <c r="B334" s="187">
        <v>3</v>
      </c>
      <c r="C334" s="187">
        <v>2</v>
      </c>
      <c r="D334" s="187">
        <v>1</v>
      </c>
      <c r="E334" s="187"/>
      <c r="F334" s="189"/>
      <c r="G334" s="188" t="s">
        <v>143</v>
      </c>
      <c r="H334" s="174">
        <v>305</v>
      </c>
      <c r="I334" s="175">
        <f>I335</f>
        <v>0</v>
      </c>
      <c r="J334" s="250">
        <f>J335</f>
        <v>0</v>
      </c>
      <c r="K334" s="176">
        <f>K335</f>
        <v>0</v>
      </c>
      <c r="L334" s="176">
        <f>L335</f>
        <v>0</v>
      </c>
      <c r="M334" s="1"/>
    </row>
    <row r="335" spans="1:16" hidden="1">
      <c r="A335" s="190">
        <v>3</v>
      </c>
      <c r="B335" s="186">
        <v>3</v>
      </c>
      <c r="C335" s="187">
        <v>2</v>
      </c>
      <c r="D335" s="188">
        <v>1</v>
      </c>
      <c r="E335" s="186">
        <v>1</v>
      </c>
      <c r="F335" s="189"/>
      <c r="G335" s="188" t="s">
        <v>143</v>
      </c>
      <c r="H335" s="174">
        <v>306</v>
      </c>
      <c r="I335" s="175">
        <f t="shared" ref="I335:P335" si="31">SUM(I336:I336)</f>
        <v>0</v>
      </c>
      <c r="J335" s="175">
        <f t="shared" si="31"/>
        <v>0</v>
      </c>
      <c r="K335" s="175">
        <f t="shared" si="31"/>
        <v>0</v>
      </c>
      <c r="L335" s="175">
        <f t="shared" si="31"/>
        <v>0</v>
      </c>
      <c r="M335" s="252">
        <f t="shared" si="31"/>
        <v>0</v>
      </c>
      <c r="N335" s="252">
        <f t="shared" si="31"/>
        <v>0</v>
      </c>
      <c r="O335" s="252">
        <f t="shared" si="31"/>
        <v>0</v>
      </c>
      <c r="P335" s="252">
        <f t="shared" si="31"/>
        <v>0</v>
      </c>
    </row>
    <row r="336" spans="1:16" ht="27.75" hidden="1" customHeight="1">
      <c r="A336" s="190">
        <v>3</v>
      </c>
      <c r="B336" s="186">
        <v>3</v>
      </c>
      <c r="C336" s="187">
        <v>2</v>
      </c>
      <c r="D336" s="188">
        <v>1</v>
      </c>
      <c r="E336" s="186">
        <v>1</v>
      </c>
      <c r="F336" s="189">
        <v>1</v>
      </c>
      <c r="G336" s="188" t="s">
        <v>144</v>
      </c>
      <c r="H336" s="174">
        <v>307</v>
      </c>
      <c r="I336" s="239">
        <v>0</v>
      </c>
      <c r="J336" s="239">
        <v>0</v>
      </c>
      <c r="K336" s="239">
        <v>0</v>
      </c>
      <c r="L336" s="238">
        <v>0</v>
      </c>
      <c r="M336" s="1"/>
    </row>
    <row r="337" spans="1:13" hidden="1">
      <c r="A337" s="190">
        <v>3</v>
      </c>
      <c r="B337" s="186">
        <v>3</v>
      </c>
      <c r="C337" s="187">
        <v>2</v>
      </c>
      <c r="D337" s="188">
        <v>1</v>
      </c>
      <c r="E337" s="186">
        <v>2</v>
      </c>
      <c r="F337" s="189"/>
      <c r="G337" s="211" t="s">
        <v>165</v>
      </c>
      <c r="H337" s="174">
        <v>308</v>
      </c>
      <c r="I337" s="175">
        <f>SUM(I338:I339)</f>
        <v>0</v>
      </c>
      <c r="J337" s="175">
        <f>SUM(J338:J339)</f>
        <v>0</v>
      </c>
      <c r="K337" s="175">
        <f>SUM(K338:K339)</f>
        <v>0</v>
      </c>
      <c r="L337" s="175">
        <f>SUM(L338:L339)</f>
        <v>0</v>
      </c>
    </row>
    <row r="338" spans="1:13" hidden="1">
      <c r="A338" s="190">
        <v>3</v>
      </c>
      <c r="B338" s="186">
        <v>3</v>
      </c>
      <c r="C338" s="187">
        <v>2</v>
      </c>
      <c r="D338" s="188">
        <v>1</v>
      </c>
      <c r="E338" s="186">
        <v>2</v>
      </c>
      <c r="F338" s="189">
        <v>1</v>
      </c>
      <c r="G338" s="211" t="s">
        <v>146</v>
      </c>
      <c r="H338" s="174">
        <v>309</v>
      </c>
      <c r="I338" s="239">
        <v>0</v>
      </c>
      <c r="J338" s="239">
        <v>0</v>
      </c>
      <c r="K338" s="239">
        <v>0</v>
      </c>
      <c r="L338" s="238">
        <v>0</v>
      </c>
    </row>
    <row r="339" spans="1:13" hidden="1">
      <c r="A339" s="190">
        <v>3</v>
      </c>
      <c r="B339" s="186">
        <v>3</v>
      </c>
      <c r="C339" s="187">
        <v>2</v>
      </c>
      <c r="D339" s="188">
        <v>1</v>
      </c>
      <c r="E339" s="186">
        <v>2</v>
      </c>
      <c r="F339" s="189">
        <v>2</v>
      </c>
      <c r="G339" s="211" t="s">
        <v>147</v>
      </c>
      <c r="H339" s="174">
        <v>310</v>
      </c>
      <c r="I339" s="194">
        <v>0</v>
      </c>
      <c r="J339" s="194">
        <v>0</v>
      </c>
      <c r="K339" s="194">
        <v>0</v>
      </c>
      <c r="L339" s="194">
        <v>0</v>
      </c>
    </row>
    <row r="340" spans="1:13" hidden="1">
      <c r="A340" s="190">
        <v>3</v>
      </c>
      <c r="B340" s="186">
        <v>3</v>
      </c>
      <c r="C340" s="187">
        <v>2</v>
      </c>
      <c r="D340" s="188">
        <v>1</v>
      </c>
      <c r="E340" s="186">
        <v>3</v>
      </c>
      <c r="F340" s="189"/>
      <c r="G340" s="211" t="s">
        <v>148</v>
      </c>
      <c r="H340" s="174">
        <v>311</v>
      </c>
      <c r="I340" s="175">
        <f>SUM(I341:I342)</f>
        <v>0</v>
      </c>
      <c r="J340" s="175">
        <f>SUM(J341:J342)</f>
        <v>0</v>
      </c>
      <c r="K340" s="175">
        <f>SUM(K341:K342)</f>
        <v>0</v>
      </c>
      <c r="L340" s="175">
        <f>SUM(L341:L342)</f>
        <v>0</v>
      </c>
    </row>
    <row r="341" spans="1:13" hidden="1">
      <c r="A341" s="190">
        <v>3</v>
      </c>
      <c r="B341" s="186">
        <v>3</v>
      </c>
      <c r="C341" s="187">
        <v>2</v>
      </c>
      <c r="D341" s="188">
        <v>1</v>
      </c>
      <c r="E341" s="186">
        <v>3</v>
      </c>
      <c r="F341" s="189">
        <v>1</v>
      </c>
      <c r="G341" s="211" t="s">
        <v>149</v>
      </c>
      <c r="H341" s="174">
        <v>312</v>
      </c>
      <c r="I341" s="194">
        <v>0</v>
      </c>
      <c r="J341" s="194">
        <v>0</v>
      </c>
      <c r="K341" s="194">
        <v>0</v>
      </c>
      <c r="L341" s="194">
        <v>0</v>
      </c>
    </row>
    <row r="342" spans="1:13" hidden="1">
      <c r="A342" s="190">
        <v>3</v>
      </c>
      <c r="B342" s="186">
        <v>3</v>
      </c>
      <c r="C342" s="187">
        <v>2</v>
      </c>
      <c r="D342" s="188">
        <v>1</v>
      </c>
      <c r="E342" s="186">
        <v>3</v>
      </c>
      <c r="F342" s="189">
        <v>2</v>
      </c>
      <c r="G342" s="211" t="s">
        <v>166</v>
      </c>
      <c r="H342" s="174">
        <v>313</v>
      </c>
      <c r="I342" s="212">
        <v>0</v>
      </c>
      <c r="J342" s="253">
        <v>0</v>
      </c>
      <c r="K342" s="212">
        <v>0</v>
      </c>
      <c r="L342" s="212">
        <v>0</v>
      </c>
    </row>
    <row r="343" spans="1:13" hidden="1">
      <c r="A343" s="199">
        <v>3</v>
      </c>
      <c r="B343" s="199">
        <v>3</v>
      </c>
      <c r="C343" s="208">
        <v>2</v>
      </c>
      <c r="D343" s="211">
        <v>2</v>
      </c>
      <c r="E343" s="208"/>
      <c r="F343" s="210"/>
      <c r="G343" s="211" t="s">
        <v>178</v>
      </c>
      <c r="H343" s="174">
        <v>314</v>
      </c>
      <c r="I343" s="204">
        <f>I344</f>
        <v>0</v>
      </c>
      <c r="J343" s="254">
        <f>J344</f>
        <v>0</v>
      </c>
      <c r="K343" s="205">
        <f>K344</f>
        <v>0</v>
      </c>
      <c r="L343" s="205">
        <f>L344</f>
        <v>0</v>
      </c>
    </row>
    <row r="344" spans="1:13" hidden="1">
      <c r="A344" s="190">
        <v>3</v>
      </c>
      <c r="B344" s="190">
        <v>3</v>
      </c>
      <c r="C344" s="186">
        <v>2</v>
      </c>
      <c r="D344" s="188">
        <v>2</v>
      </c>
      <c r="E344" s="186">
        <v>1</v>
      </c>
      <c r="F344" s="189"/>
      <c r="G344" s="211" t="s">
        <v>178</v>
      </c>
      <c r="H344" s="174">
        <v>315</v>
      </c>
      <c r="I344" s="175">
        <f>SUM(I345:I346)</f>
        <v>0</v>
      </c>
      <c r="J344" s="217">
        <f>SUM(J345:J346)</f>
        <v>0</v>
      </c>
      <c r="K344" s="176">
        <f>SUM(K345:K346)</f>
        <v>0</v>
      </c>
      <c r="L344" s="176">
        <f>SUM(L345:L346)</f>
        <v>0</v>
      </c>
    </row>
    <row r="345" spans="1:13" hidden="1">
      <c r="A345" s="190">
        <v>3</v>
      </c>
      <c r="B345" s="190">
        <v>3</v>
      </c>
      <c r="C345" s="186">
        <v>2</v>
      </c>
      <c r="D345" s="188">
        <v>2</v>
      </c>
      <c r="E345" s="190">
        <v>1</v>
      </c>
      <c r="F345" s="222">
        <v>1</v>
      </c>
      <c r="G345" s="188" t="s">
        <v>179</v>
      </c>
      <c r="H345" s="174">
        <v>316</v>
      </c>
      <c r="I345" s="194">
        <v>0</v>
      </c>
      <c r="J345" s="194">
        <v>0</v>
      </c>
      <c r="K345" s="194">
        <v>0</v>
      </c>
      <c r="L345" s="194">
        <v>0</v>
      </c>
    </row>
    <row r="346" spans="1:13" hidden="1">
      <c r="A346" s="199">
        <v>3</v>
      </c>
      <c r="B346" s="199">
        <v>3</v>
      </c>
      <c r="C346" s="200">
        <v>2</v>
      </c>
      <c r="D346" s="201">
        <v>2</v>
      </c>
      <c r="E346" s="202">
        <v>1</v>
      </c>
      <c r="F346" s="230">
        <v>2</v>
      </c>
      <c r="G346" s="202" t="s">
        <v>180</v>
      </c>
      <c r="H346" s="174">
        <v>317</v>
      </c>
      <c r="I346" s="194">
        <v>0</v>
      </c>
      <c r="J346" s="194">
        <v>0</v>
      </c>
      <c r="K346" s="194">
        <v>0</v>
      </c>
      <c r="L346" s="194">
        <v>0</v>
      </c>
    </row>
    <row r="347" spans="1:13" ht="23.25" hidden="1" customHeight="1">
      <c r="A347" s="190">
        <v>3</v>
      </c>
      <c r="B347" s="190">
        <v>3</v>
      </c>
      <c r="C347" s="186">
        <v>2</v>
      </c>
      <c r="D347" s="187">
        <v>3</v>
      </c>
      <c r="E347" s="188"/>
      <c r="F347" s="222"/>
      <c r="G347" s="188" t="s">
        <v>181</v>
      </c>
      <c r="H347" s="174">
        <v>318</v>
      </c>
      <c r="I347" s="175">
        <f>I348</f>
        <v>0</v>
      </c>
      <c r="J347" s="217">
        <f>J348</f>
        <v>0</v>
      </c>
      <c r="K347" s="176">
        <f>K348</f>
        <v>0</v>
      </c>
      <c r="L347" s="176">
        <f>L348</f>
        <v>0</v>
      </c>
      <c r="M347" s="1"/>
    </row>
    <row r="348" spans="1:13" ht="27.75" hidden="1" customHeight="1">
      <c r="A348" s="190">
        <v>3</v>
      </c>
      <c r="B348" s="190">
        <v>3</v>
      </c>
      <c r="C348" s="186">
        <v>2</v>
      </c>
      <c r="D348" s="187">
        <v>3</v>
      </c>
      <c r="E348" s="188">
        <v>1</v>
      </c>
      <c r="F348" s="222"/>
      <c r="G348" s="188" t="s">
        <v>181</v>
      </c>
      <c r="H348" s="174">
        <v>319</v>
      </c>
      <c r="I348" s="175">
        <f>I349+I350</f>
        <v>0</v>
      </c>
      <c r="J348" s="175">
        <f>J349+J350</f>
        <v>0</v>
      </c>
      <c r="K348" s="175">
        <f>K349+K350</f>
        <v>0</v>
      </c>
      <c r="L348" s="175">
        <f>L349+L350</f>
        <v>0</v>
      </c>
      <c r="M348" s="1"/>
    </row>
    <row r="349" spans="1:13" ht="28.5" hidden="1" customHeight="1">
      <c r="A349" s="190">
        <v>3</v>
      </c>
      <c r="B349" s="190">
        <v>3</v>
      </c>
      <c r="C349" s="186">
        <v>2</v>
      </c>
      <c r="D349" s="187">
        <v>3</v>
      </c>
      <c r="E349" s="188">
        <v>1</v>
      </c>
      <c r="F349" s="222">
        <v>1</v>
      </c>
      <c r="G349" s="188" t="s">
        <v>182</v>
      </c>
      <c r="H349" s="174">
        <v>320</v>
      </c>
      <c r="I349" s="239">
        <v>0</v>
      </c>
      <c r="J349" s="239">
        <v>0</v>
      </c>
      <c r="K349" s="239">
        <v>0</v>
      </c>
      <c r="L349" s="238">
        <v>0</v>
      </c>
      <c r="M349" s="1"/>
    </row>
    <row r="350" spans="1:13" ht="27.75" hidden="1" customHeight="1">
      <c r="A350" s="190">
        <v>3</v>
      </c>
      <c r="B350" s="190">
        <v>3</v>
      </c>
      <c r="C350" s="186">
        <v>2</v>
      </c>
      <c r="D350" s="187">
        <v>3</v>
      </c>
      <c r="E350" s="188">
        <v>1</v>
      </c>
      <c r="F350" s="222">
        <v>2</v>
      </c>
      <c r="G350" s="188" t="s">
        <v>183</v>
      </c>
      <c r="H350" s="174">
        <v>321</v>
      </c>
      <c r="I350" s="194">
        <v>0</v>
      </c>
      <c r="J350" s="194">
        <v>0</v>
      </c>
      <c r="K350" s="194">
        <v>0</v>
      </c>
      <c r="L350" s="194">
        <v>0</v>
      </c>
      <c r="M350" s="1"/>
    </row>
    <row r="351" spans="1:13" hidden="1">
      <c r="A351" s="190">
        <v>3</v>
      </c>
      <c r="B351" s="190">
        <v>3</v>
      </c>
      <c r="C351" s="186">
        <v>2</v>
      </c>
      <c r="D351" s="187">
        <v>4</v>
      </c>
      <c r="E351" s="187"/>
      <c r="F351" s="189"/>
      <c r="G351" s="188" t="s">
        <v>184</v>
      </c>
      <c r="H351" s="174">
        <v>322</v>
      </c>
      <c r="I351" s="175">
        <f>I352</f>
        <v>0</v>
      </c>
      <c r="J351" s="217">
        <f>J352</f>
        <v>0</v>
      </c>
      <c r="K351" s="176">
        <f>K352</f>
        <v>0</v>
      </c>
      <c r="L351" s="176">
        <f>L352</f>
        <v>0</v>
      </c>
    </row>
    <row r="352" spans="1:13" hidden="1">
      <c r="A352" s="207">
        <v>3</v>
      </c>
      <c r="B352" s="207">
        <v>3</v>
      </c>
      <c r="C352" s="181">
        <v>2</v>
      </c>
      <c r="D352" s="179">
        <v>4</v>
      </c>
      <c r="E352" s="179">
        <v>1</v>
      </c>
      <c r="F352" s="182"/>
      <c r="G352" s="188" t="s">
        <v>184</v>
      </c>
      <c r="H352" s="174">
        <v>323</v>
      </c>
      <c r="I352" s="197">
        <f>SUM(I353:I354)</f>
        <v>0</v>
      </c>
      <c r="J352" s="219">
        <f>SUM(J353:J354)</f>
        <v>0</v>
      </c>
      <c r="K352" s="198">
        <f>SUM(K353:K354)</f>
        <v>0</v>
      </c>
      <c r="L352" s="198">
        <f>SUM(L353:L354)</f>
        <v>0</v>
      </c>
    </row>
    <row r="353" spans="1:13" ht="30.75" hidden="1" customHeight="1">
      <c r="A353" s="190">
        <v>3</v>
      </c>
      <c r="B353" s="190">
        <v>3</v>
      </c>
      <c r="C353" s="186">
        <v>2</v>
      </c>
      <c r="D353" s="187">
        <v>4</v>
      </c>
      <c r="E353" s="187">
        <v>1</v>
      </c>
      <c r="F353" s="189">
        <v>1</v>
      </c>
      <c r="G353" s="188" t="s">
        <v>185</v>
      </c>
      <c r="H353" s="174">
        <v>324</v>
      </c>
      <c r="I353" s="194">
        <v>0</v>
      </c>
      <c r="J353" s="194">
        <v>0</v>
      </c>
      <c r="K353" s="194">
        <v>0</v>
      </c>
      <c r="L353" s="194">
        <v>0</v>
      </c>
      <c r="M353" s="1"/>
    </row>
    <row r="354" spans="1:13" hidden="1">
      <c r="A354" s="190">
        <v>3</v>
      </c>
      <c r="B354" s="190">
        <v>3</v>
      </c>
      <c r="C354" s="186">
        <v>2</v>
      </c>
      <c r="D354" s="187">
        <v>4</v>
      </c>
      <c r="E354" s="187">
        <v>1</v>
      </c>
      <c r="F354" s="189">
        <v>2</v>
      </c>
      <c r="G354" s="188" t="s">
        <v>192</v>
      </c>
      <c r="H354" s="174">
        <v>325</v>
      </c>
      <c r="I354" s="194">
        <v>0</v>
      </c>
      <c r="J354" s="194">
        <v>0</v>
      </c>
      <c r="K354" s="194">
        <v>0</v>
      </c>
      <c r="L354" s="194">
        <v>0</v>
      </c>
    </row>
    <row r="355" spans="1:13" hidden="1">
      <c r="A355" s="190">
        <v>3</v>
      </c>
      <c r="B355" s="190">
        <v>3</v>
      </c>
      <c r="C355" s="186">
        <v>2</v>
      </c>
      <c r="D355" s="187">
        <v>5</v>
      </c>
      <c r="E355" s="187"/>
      <c r="F355" s="189"/>
      <c r="G355" s="188" t="s">
        <v>187</v>
      </c>
      <c r="H355" s="174">
        <v>326</v>
      </c>
      <c r="I355" s="175">
        <f t="shared" ref="I355:L356" si="32">I356</f>
        <v>0</v>
      </c>
      <c r="J355" s="217">
        <f t="shared" si="32"/>
        <v>0</v>
      </c>
      <c r="K355" s="176">
        <f t="shared" si="32"/>
        <v>0</v>
      </c>
      <c r="L355" s="176">
        <f t="shared" si="32"/>
        <v>0</v>
      </c>
    </row>
    <row r="356" spans="1:13" hidden="1">
      <c r="A356" s="207">
        <v>3</v>
      </c>
      <c r="B356" s="207">
        <v>3</v>
      </c>
      <c r="C356" s="181">
        <v>2</v>
      </c>
      <c r="D356" s="179">
        <v>5</v>
      </c>
      <c r="E356" s="179">
        <v>1</v>
      </c>
      <c r="F356" s="182"/>
      <c r="G356" s="188" t="s">
        <v>187</v>
      </c>
      <c r="H356" s="174">
        <v>327</v>
      </c>
      <c r="I356" s="197">
        <f t="shared" si="32"/>
        <v>0</v>
      </c>
      <c r="J356" s="219">
        <f t="shared" si="32"/>
        <v>0</v>
      </c>
      <c r="K356" s="198">
        <f t="shared" si="32"/>
        <v>0</v>
      </c>
      <c r="L356" s="198">
        <f t="shared" si="32"/>
        <v>0</v>
      </c>
    </row>
    <row r="357" spans="1:13" hidden="1">
      <c r="A357" s="190">
        <v>3</v>
      </c>
      <c r="B357" s="190">
        <v>3</v>
      </c>
      <c r="C357" s="186">
        <v>2</v>
      </c>
      <c r="D357" s="187">
        <v>5</v>
      </c>
      <c r="E357" s="187">
        <v>1</v>
      </c>
      <c r="F357" s="189">
        <v>1</v>
      </c>
      <c r="G357" s="188" t="s">
        <v>187</v>
      </c>
      <c r="H357" s="174">
        <v>328</v>
      </c>
      <c r="I357" s="239">
        <v>0</v>
      </c>
      <c r="J357" s="239">
        <v>0</v>
      </c>
      <c r="K357" s="239">
        <v>0</v>
      </c>
      <c r="L357" s="238">
        <v>0</v>
      </c>
    </row>
    <row r="358" spans="1:13" ht="30.75" hidden="1" customHeight="1">
      <c r="A358" s="190">
        <v>3</v>
      </c>
      <c r="B358" s="190">
        <v>3</v>
      </c>
      <c r="C358" s="186">
        <v>2</v>
      </c>
      <c r="D358" s="187">
        <v>6</v>
      </c>
      <c r="E358" s="187"/>
      <c r="F358" s="189"/>
      <c r="G358" s="188" t="s">
        <v>160</v>
      </c>
      <c r="H358" s="174">
        <v>329</v>
      </c>
      <c r="I358" s="175">
        <f t="shared" ref="I358:L359" si="33">I359</f>
        <v>0</v>
      </c>
      <c r="J358" s="217">
        <f t="shared" si="33"/>
        <v>0</v>
      </c>
      <c r="K358" s="176">
        <f t="shared" si="33"/>
        <v>0</v>
      </c>
      <c r="L358" s="176">
        <f t="shared" si="33"/>
        <v>0</v>
      </c>
      <c r="M358" s="1"/>
    </row>
    <row r="359" spans="1:13" ht="25.5" hidden="1" customHeight="1">
      <c r="A359" s="190">
        <v>3</v>
      </c>
      <c r="B359" s="190">
        <v>3</v>
      </c>
      <c r="C359" s="186">
        <v>2</v>
      </c>
      <c r="D359" s="187">
        <v>6</v>
      </c>
      <c r="E359" s="187">
        <v>1</v>
      </c>
      <c r="F359" s="189"/>
      <c r="G359" s="188" t="s">
        <v>160</v>
      </c>
      <c r="H359" s="174">
        <v>330</v>
      </c>
      <c r="I359" s="175">
        <f t="shared" si="33"/>
        <v>0</v>
      </c>
      <c r="J359" s="217">
        <f t="shared" si="33"/>
        <v>0</v>
      </c>
      <c r="K359" s="176">
        <f t="shared" si="33"/>
        <v>0</v>
      </c>
      <c r="L359" s="176">
        <f t="shared" si="33"/>
        <v>0</v>
      </c>
      <c r="M359" s="1"/>
    </row>
    <row r="360" spans="1:13" ht="24" hidden="1" customHeight="1">
      <c r="A360" s="199">
        <v>3</v>
      </c>
      <c r="B360" s="199">
        <v>3</v>
      </c>
      <c r="C360" s="200">
        <v>2</v>
      </c>
      <c r="D360" s="201">
        <v>6</v>
      </c>
      <c r="E360" s="201">
        <v>1</v>
      </c>
      <c r="F360" s="203">
        <v>1</v>
      </c>
      <c r="G360" s="202" t="s">
        <v>160</v>
      </c>
      <c r="H360" s="174">
        <v>331</v>
      </c>
      <c r="I360" s="239">
        <v>0</v>
      </c>
      <c r="J360" s="239">
        <v>0</v>
      </c>
      <c r="K360" s="239">
        <v>0</v>
      </c>
      <c r="L360" s="238">
        <v>0</v>
      </c>
      <c r="M360" s="1"/>
    </row>
    <row r="361" spans="1:13" ht="28.5" hidden="1" customHeight="1">
      <c r="A361" s="190">
        <v>3</v>
      </c>
      <c r="B361" s="190">
        <v>3</v>
      </c>
      <c r="C361" s="186">
        <v>2</v>
      </c>
      <c r="D361" s="187">
        <v>7</v>
      </c>
      <c r="E361" s="187"/>
      <c r="F361" s="189"/>
      <c r="G361" s="188" t="s">
        <v>188</v>
      </c>
      <c r="H361" s="174">
        <v>332</v>
      </c>
      <c r="I361" s="175">
        <f>I362</f>
        <v>0</v>
      </c>
      <c r="J361" s="217">
        <f>J362</f>
        <v>0</v>
      </c>
      <c r="K361" s="176">
        <f>K362</f>
        <v>0</v>
      </c>
      <c r="L361" s="176">
        <f>L362</f>
        <v>0</v>
      </c>
      <c r="M361" s="1"/>
    </row>
    <row r="362" spans="1:13" ht="28.5" hidden="1" customHeight="1">
      <c r="A362" s="199">
        <v>3</v>
      </c>
      <c r="B362" s="199">
        <v>3</v>
      </c>
      <c r="C362" s="200">
        <v>2</v>
      </c>
      <c r="D362" s="201">
        <v>7</v>
      </c>
      <c r="E362" s="201">
        <v>1</v>
      </c>
      <c r="F362" s="203"/>
      <c r="G362" s="188" t="s">
        <v>188</v>
      </c>
      <c r="H362" s="174">
        <v>333</v>
      </c>
      <c r="I362" s="175">
        <f>SUM(I363:I364)</f>
        <v>0</v>
      </c>
      <c r="J362" s="175">
        <f>SUM(J363:J364)</f>
        <v>0</v>
      </c>
      <c r="K362" s="175">
        <f>SUM(K363:K364)</f>
        <v>0</v>
      </c>
      <c r="L362" s="175">
        <f>SUM(L363:L364)</f>
        <v>0</v>
      </c>
      <c r="M362" s="1"/>
    </row>
    <row r="363" spans="1:13" ht="27" hidden="1" customHeight="1">
      <c r="A363" s="190">
        <v>3</v>
      </c>
      <c r="B363" s="190">
        <v>3</v>
      </c>
      <c r="C363" s="186">
        <v>2</v>
      </c>
      <c r="D363" s="187">
        <v>7</v>
      </c>
      <c r="E363" s="187">
        <v>1</v>
      </c>
      <c r="F363" s="189">
        <v>1</v>
      </c>
      <c r="G363" s="188" t="s">
        <v>189</v>
      </c>
      <c r="H363" s="174">
        <v>334</v>
      </c>
      <c r="I363" s="239">
        <v>0</v>
      </c>
      <c r="J363" s="239">
        <v>0</v>
      </c>
      <c r="K363" s="239">
        <v>0</v>
      </c>
      <c r="L363" s="238">
        <v>0</v>
      </c>
      <c r="M363" s="1"/>
    </row>
    <row r="364" spans="1:13" ht="30" hidden="1" customHeight="1">
      <c r="A364" s="190">
        <v>3</v>
      </c>
      <c r="B364" s="190">
        <v>3</v>
      </c>
      <c r="C364" s="186">
        <v>2</v>
      </c>
      <c r="D364" s="187">
        <v>7</v>
      </c>
      <c r="E364" s="187">
        <v>1</v>
      </c>
      <c r="F364" s="189">
        <v>2</v>
      </c>
      <c r="G364" s="188" t="s">
        <v>190</v>
      </c>
      <c r="H364" s="174">
        <v>335</v>
      </c>
      <c r="I364" s="194">
        <v>0</v>
      </c>
      <c r="J364" s="194">
        <v>0</v>
      </c>
      <c r="K364" s="194">
        <v>0</v>
      </c>
      <c r="L364" s="194">
        <v>0</v>
      </c>
      <c r="M364" s="1"/>
    </row>
    <row r="365" spans="1:13" ht="39.75" customHeight="1">
      <c r="A365" s="157"/>
      <c r="B365" s="157"/>
      <c r="C365" s="158"/>
      <c r="D365" s="255"/>
      <c r="E365" s="256"/>
      <c r="F365" s="257"/>
      <c r="G365" s="258" t="s">
        <v>350</v>
      </c>
      <c r="H365" s="174">
        <v>336</v>
      </c>
      <c r="I365" s="227">
        <f>SUM(I30+I181)</f>
        <v>930200</v>
      </c>
      <c r="J365" s="227">
        <f>SUM(J30+J181)</f>
        <v>232400</v>
      </c>
      <c r="K365" s="227">
        <f>SUM(K30+K181)</f>
        <v>145573.91</v>
      </c>
      <c r="L365" s="227">
        <f>SUM(L30+L181)</f>
        <v>145573.91</v>
      </c>
      <c r="M365" s="1"/>
    </row>
    <row r="366" spans="1:13" ht="18.75" customHeight="1">
      <c r="G366" s="177"/>
      <c r="H366" s="174"/>
      <c r="I366" s="259"/>
      <c r="J366" s="304"/>
      <c r="K366" s="304"/>
      <c r="L366" s="304"/>
    </row>
    <row r="367" spans="1:13" ht="23.25" customHeight="1">
      <c r="A367" s="390" t="s">
        <v>406</v>
      </c>
      <c r="B367" s="390"/>
      <c r="C367" s="390"/>
      <c r="D367" s="390"/>
      <c r="E367" s="390"/>
      <c r="F367" s="390"/>
      <c r="G367" s="390"/>
      <c r="H367" s="302"/>
      <c r="I367" s="260"/>
      <c r="J367" s="391" t="s">
        <v>407</v>
      </c>
      <c r="K367" s="391"/>
      <c r="L367" s="391"/>
    </row>
    <row r="368" spans="1:13" ht="18.75" customHeight="1">
      <c r="A368" s="261"/>
      <c r="B368" s="261"/>
      <c r="C368" s="261"/>
      <c r="D368" s="385" t="s">
        <v>395</v>
      </c>
      <c r="E368" s="385"/>
      <c r="F368" s="385"/>
      <c r="G368" s="385"/>
      <c r="H368" s="1"/>
      <c r="I368" s="301" t="s">
        <v>193</v>
      </c>
      <c r="K368" s="386" t="s">
        <v>194</v>
      </c>
      <c r="L368" s="386"/>
    </row>
    <row r="369" spans="1:12" ht="12.75" customHeight="1">
      <c r="I369" s="126"/>
      <c r="K369" s="126"/>
      <c r="L369" s="126"/>
    </row>
    <row r="370" spans="1:12" ht="30" customHeight="1">
      <c r="A370" s="416" t="s">
        <v>396</v>
      </c>
      <c r="B370" s="416"/>
      <c r="C370" s="416"/>
      <c r="D370" s="416"/>
      <c r="E370" s="416"/>
      <c r="F370" s="416"/>
      <c r="G370" s="416"/>
      <c r="I370" s="126"/>
      <c r="J370" s="395" t="s">
        <v>356</v>
      </c>
      <c r="K370" s="395"/>
      <c r="L370" s="395"/>
    </row>
    <row r="371" spans="1:12" ht="33.75" customHeight="1">
      <c r="D371" s="396" t="s">
        <v>397</v>
      </c>
      <c r="E371" s="397"/>
      <c r="F371" s="397"/>
      <c r="G371" s="397"/>
      <c r="H371" s="139"/>
      <c r="I371" s="127" t="s">
        <v>193</v>
      </c>
      <c r="K371" s="386" t="s">
        <v>194</v>
      </c>
      <c r="L371" s="386"/>
    </row>
    <row r="372" spans="1:12" ht="7.5" customHeight="1"/>
    <row r="373" spans="1:12" ht="8.25" customHeight="1">
      <c r="H373" s="140" t="s">
        <v>398</v>
      </c>
    </row>
  </sheetData>
  <mergeCells count="32">
    <mergeCell ref="J1:L1"/>
    <mergeCell ref="J2:L2"/>
    <mergeCell ref="I27:J27"/>
    <mergeCell ref="A3:L3"/>
    <mergeCell ref="A6:L6"/>
    <mergeCell ref="G8:K8"/>
    <mergeCell ref="A5:L5"/>
    <mergeCell ref="G10:K10"/>
    <mergeCell ref="A9:L9"/>
    <mergeCell ref="G11:K11"/>
    <mergeCell ref="B12:L12"/>
    <mergeCell ref="A22:I22"/>
    <mergeCell ref="G15:K15"/>
    <mergeCell ref="E17:K17"/>
    <mergeCell ref="A18:L18"/>
    <mergeCell ref="G14:K14"/>
    <mergeCell ref="A23:I23"/>
    <mergeCell ref="G25:H25"/>
    <mergeCell ref="K27:K28"/>
    <mergeCell ref="D371:G371"/>
    <mergeCell ref="K371:L371"/>
    <mergeCell ref="D368:G368"/>
    <mergeCell ref="K368:L368"/>
    <mergeCell ref="A29:F29"/>
    <mergeCell ref="A367:G367"/>
    <mergeCell ref="J367:L367"/>
    <mergeCell ref="L27:L28"/>
    <mergeCell ref="A370:G370"/>
    <mergeCell ref="J370:L370"/>
    <mergeCell ref="A27:F28"/>
    <mergeCell ref="G27:G28"/>
    <mergeCell ref="H27:H28"/>
  </mergeCells>
  <pageMargins left="0.78740157480314965" right="0" top="0" bottom="0" header="0" footer="0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906B-3B6A-47D4-BFE5-E1257CE0D9D7}">
  <dimension ref="A1:R373"/>
  <sheetViews>
    <sheetView workbookViewId="0">
      <selection activeCell="Q9" sqref="Q9"/>
    </sheetView>
  </sheetViews>
  <sheetFormatPr defaultColWidth="9.140625" defaultRowHeight="15"/>
  <cols>
    <col min="1" max="4" width="2" style="140" customWidth="1"/>
    <col min="5" max="5" width="2.140625" style="140" customWidth="1"/>
    <col min="6" max="6" width="3.5703125" style="309" customWidth="1"/>
    <col min="7" max="7" width="34.28515625" style="140" customWidth="1"/>
    <col min="8" max="8" width="4.7109375" style="140" customWidth="1"/>
    <col min="9" max="12" width="12.85546875" style="140" customWidth="1"/>
    <col min="13" max="13" width="0.140625" style="140" hidden="1" customWidth="1"/>
    <col min="14" max="14" width="6.140625" style="140" hidden="1" customWidth="1"/>
    <col min="15" max="15" width="8.85546875" style="140" hidden="1" customWidth="1"/>
    <col min="16" max="16" width="9.140625" style="140"/>
    <col min="17" max="17" width="6.140625" style="140" customWidth="1"/>
    <col min="18" max="18" width="9.140625" style="140"/>
    <col min="19" max="16384" width="9.140625" style="1"/>
  </cols>
  <sheetData>
    <row r="1" spans="1:17" ht="24.75" customHeight="1">
      <c r="G1" s="287"/>
      <c r="H1" s="288"/>
      <c r="I1" s="289"/>
      <c r="J1" s="392" t="s">
        <v>410</v>
      </c>
      <c r="K1" s="392"/>
      <c r="L1" s="392"/>
      <c r="M1" s="290"/>
      <c r="N1" s="308"/>
      <c r="O1" s="308"/>
      <c r="P1" s="308"/>
      <c r="Q1" s="308"/>
    </row>
    <row r="2" spans="1:17" ht="13.5" customHeight="1">
      <c r="H2" s="288"/>
      <c r="I2" s="291"/>
      <c r="J2" s="393" t="s">
        <v>385</v>
      </c>
      <c r="K2" s="393"/>
      <c r="L2" s="393"/>
      <c r="M2" s="290"/>
      <c r="N2" s="308"/>
      <c r="O2" s="308"/>
      <c r="P2" s="308"/>
      <c r="Q2" s="141"/>
    </row>
    <row r="3" spans="1:17" ht="18" customHeight="1">
      <c r="A3" s="415" t="s">
        <v>403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147"/>
      <c r="N3" s="147"/>
      <c r="O3" s="147"/>
      <c r="P3" s="147"/>
      <c r="Q3" s="147"/>
    </row>
    <row r="4" spans="1:17" ht="12" customHeight="1">
      <c r="G4" s="147"/>
      <c r="H4" s="146"/>
      <c r="I4" s="146"/>
      <c r="J4" s="148"/>
      <c r="K4" s="148"/>
      <c r="L4" s="313"/>
      <c r="M4" s="290"/>
    </row>
    <row r="5" spans="1:17" ht="18" customHeight="1">
      <c r="A5" s="384" t="s">
        <v>335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290"/>
    </row>
    <row r="6" spans="1:17" ht="18.75" customHeight="1">
      <c r="A6" s="381" t="s">
        <v>0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290"/>
    </row>
    <row r="7" spans="1:17" ht="7.5" customHeight="1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290"/>
    </row>
    <row r="8" spans="1:17" ht="14.25" customHeight="1">
      <c r="A8" s="305"/>
      <c r="B8" s="306"/>
      <c r="C8" s="306"/>
      <c r="D8" s="306"/>
      <c r="E8" s="306"/>
      <c r="F8" s="306"/>
      <c r="G8" s="383" t="s">
        <v>1</v>
      </c>
      <c r="H8" s="383"/>
      <c r="I8" s="383"/>
      <c r="J8" s="383"/>
      <c r="K8" s="383"/>
      <c r="L8" s="306"/>
      <c r="M8" s="290"/>
    </row>
    <row r="9" spans="1:17" ht="16.5" customHeight="1">
      <c r="A9" s="376" t="s">
        <v>404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290"/>
      <c r="P9" s="140" t="s">
        <v>261</v>
      </c>
    </row>
    <row r="10" spans="1:17" ht="15.75" customHeight="1">
      <c r="G10" s="379" t="s">
        <v>405</v>
      </c>
      <c r="H10" s="379"/>
      <c r="I10" s="379"/>
      <c r="J10" s="379"/>
      <c r="K10" s="379"/>
      <c r="M10" s="290"/>
    </row>
    <row r="11" spans="1:17" ht="12" customHeight="1">
      <c r="G11" s="375" t="s">
        <v>412</v>
      </c>
      <c r="H11" s="375"/>
      <c r="I11" s="375"/>
      <c r="J11" s="375"/>
      <c r="K11" s="375"/>
    </row>
    <row r="12" spans="1:17" ht="12" customHeight="1">
      <c r="B12" s="376" t="s">
        <v>2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  <row r="13" spans="1:17" ht="12" customHeight="1"/>
    <row r="14" spans="1:17" ht="12.75" customHeight="1">
      <c r="G14" s="379" t="s">
        <v>411</v>
      </c>
      <c r="H14" s="379"/>
      <c r="I14" s="379"/>
      <c r="J14" s="379"/>
      <c r="K14" s="379"/>
    </row>
    <row r="15" spans="1:17" ht="11.25" customHeight="1">
      <c r="G15" s="377" t="s">
        <v>3</v>
      </c>
      <c r="H15" s="377"/>
      <c r="I15" s="377"/>
      <c r="J15" s="377"/>
      <c r="K15" s="377"/>
    </row>
    <row r="16" spans="1:17" ht="11.25" customHeight="1">
      <c r="G16" s="308"/>
      <c r="H16" s="308"/>
      <c r="I16" s="308"/>
      <c r="J16" s="308"/>
      <c r="K16" s="308"/>
    </row>
    <row r="17" spans="1:17">
      <c r="B17" s="1"/>
      <c r="C17" s="1"/>
      <c r="D17" s="1"/>
      <c r="E17" s="378" t="s">
        <v>4</v>
      </c>
      <c r="F17" s="378"/>
      <c r="G17" s="378"/>
      <c r="H17" s="378"/>
      <c r="I17" s="378"/>
      <c r="J17" s="378"/>
      <c r="K17" s="378"/>
      <c r="L17" s="1"/>
    </row>
    <row r="18" spans="1:17" ht="12" customHeight="1">
      <c r="A18" s="398" t="s">
        <v>5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149"/>
    </row>
    <row r="19" spans="1:17" ht="12" customHeight="1">
      <c r="F19" s="140"/>
      <c r="J19" s="292"/>
      <c r="K19" s="313"/>
      <c r="L19" s="293" t="s">
        <v>6</v>
      </c>
      <c r="M19" s="149"/>
    </row>
    <row r="20" spans="1:17" ht="11.25" customHeight="1">
      <c r="F20" s="140"/>
      <c r="J20" s="150" t="s">
        <v>386</v>
      </c>
      <c r="K20" s="142"/>
      <c r="L20" s="151"/>
      <c r="M20" s="149"/>
    </row>
    <row r="21" spans="1:17" ht="12" customHeight="1">
      <c r="E21" s="308"/>
      <c r="F21" s="307"/>
      <c r="I21" s="152"/>
      <c r="J21" s="152"/>
      <c r="K21" s="153" t="s">
        <v>7</v>
      </c>
      <c r="L21" s="151"/>
      <c r="M21" s="149"/>
    </row>
    <row r="22" spans="1:17" ht="12.75" customHeight="1">
      <c r="A22" s="399" t="s">
        <v>272</v>
      </c>
      <c r="B22" s="399"/>
      <c r="C22" s="399"/>
      <c r="D22" s="399"/>
      <c r="E22" s="399"/>
      <c r="F22" s="399"/>
      <c r="G22" s="399"/>
      <c r="H22" s="399"/>
      <c r="I22" s="399"/>
      <c r="K22" s="153" t="s">
        <v>8</v>
      </c>
      <c r="L22" s="154" t="s">
        <v>9</v>
      </c>
      <c r="M22" s="149"/>
    </row>
    <row r="23" spans="1:17" ht="12" customHeight="1">
      <c r="A23" s="399" t="s">
        <v>399</v>
      </c>
      <c r="B23" s="399"/>
      <c r="C23" s="399"/>
      <c r="D23" s="399"/>
      <c r="E23" s="399"/>
      <c r="F23" s="399"/>
      <c r="G23" s="399"/>
      <c r="H23" s="399"/>
      <c r="I23" s="399"/>
      <c r="J23" s="303" t="s">
        <v>11</v>
      </c>
      <c r="K23" s="155" t="s">
        <v>12</v>
      </c>
      <c r="L23" s="151"/>
      <c r="M23" s="149"/>
    </row>
    <row r="24" spans="1:17" ht="12.75" customHeight="1">
      <c r="F24" s="140"/>
      <c r="G24" s="156" t="s">
        <v>13</v>
      </c>
      <c r="H24" s="157" t="s">
        <v>195</v>
      </c>
      <c r="I24" s="158"/>
      <c r="J24" s="159"/>
      <c r="K24" s="151"/>
      <c r="L24" s="151"/>
      <c r="M24" s="149"/>
    </row>
    <row r="25" spans="1:17" ht="13.5" customHeight="1">
      <c r="F25" s="140"/>
      <c r="G25" s="400" t="s">
        <v>14</v>
      </c>
      <c r="H25" s="400"/>
      <c r="I25" s="160" t="s">
        <v>15</v>
      </c>
      <c r="J25" s="161" t="s">
        <v>16</v>
      </c>
      <c r="K25" s="162" t="s">
        <v>16</v>
      </c>
      <c r="L25" s="162" t="s">
        <v>16</v>
      </c>
      <c r="M25" s="149"/>
    </row>
    <row r="26" spans="1:17" ht="14.25" customHeight="1">
      <c r="A26" s="163" t="s">
        <v>196</v>
      </c>
      <c r="B26" s="163"/>
      <c r="C26" s="163"/>
      <c r="D26" s="163"/>
      <c r="E26" s="163"/>
      <c r="F26" s="164"/>
      <c r="G26" s="165"/>
      <c r="I26" s="165"/>
      <c r="J26" s="165"/>
      <c r="K26" s="266"/>
      <c r="L26" s="166" t="s">
        <v>17</v>
      </c>
      <c r="M26" s="167"/>
    </row>
    <row r="27" spans="1:17" ht="24" customHeight="1">
      <c r="A27" s="401" t="s">
        <v>18</v>
      </c>
      <c r="B27" s="402"/>
      <c r="C27" s="402"/>
      <c r="D27" s="402"/>
      <c r="E27" s="402"/>
      <c r="F27" s="402"/>
      <c r="G27" s="405" t="s">
        <v>19</v>
      </c>
      <c r="H27" s="407" t="s">
        <v>20</v>
      </c>
      <c r="I27" s="409" t="s">
        <v>21</v>
      </c>
      <c r="J27" s="410"/>
      <c r="K27" s="411" t="s">
        <v>22</v>
      </c>
      <c r="L27" s="413" t="s">
        <v>23</v>
      </c>
      <c r="M27" s="167"/>
    </row>
    <row r="28" spans="1:17" ht="46.5" customHeight="1">
      <c r="A28" s="403"/>
      <c r="B28" s="404"/>
      <c r="C28" s="404"/>
      <c r="D28" s="404"/>
      <c r="E28" s="404"/>
      <c r="F28" s="404"/>
      <c r="G28" s="406"/>
      <c r="H28" s="408"/>
      <c r="I28" s="168" t="s">
        <v>24</v>
      </c>
      <c r="J28" s="169" t="s">
        <v>25</v>
      </c>
      <c r="K28" s="412"/>
      <c r="L28" s="414"/>
    </row>
    <row r="29" spans="1:17" ht="11.25" customHeight="1">
      <c r="A29" s="387" t="s">
        <v>12</v>
      </c>
      <c r="B29" s="388"/>
      <c r="C29" s="388"/>
      <c r="D29" s="388"/>
      <c r="E29" s="388"/>
      <c r="F29" s="389"/>
      <c r="G29" s="294">
        <v>2</v>
      </c>
      <c r="H29" s="295">
        <v>3</v>
      </c>
      <c r="I29" s="296" t="s">
        <v>26</v>
      </c>
      <c r="J29" s="297" t="s">
        <v>27</v>
      </c>
      <c r="K29" s="298">
        <v>6</v>
      </c>
      <c r="L29" s="298">
        <v>7</v>
      </c>
    </row>
    <row r="30" spans="1:17" s="177" customFormat="1" ht="14.25" customHeight="1">
      <c r="A30" s="170">
        <v>2</v>
      </c>
      <c r="B30" s="170"/>
      <c r="C30" s="171"/>
      <c r="D30" s="172"/>
      <c r="E30" s="170"/>
      <c r="F30" s="173"/>
      <c r="G30" s="172" t="s">
        <v>28</v>
      </c>
      <c r="H30" s="174">
        <v>1</v>
      </c>
      <c r="I30" s="175">
        <f>SUM(I31+I42+I62+I83+I90+I110+I136+I155+I165)</f>
        <v>13200</v>
      </c>
      <c r="J30" s="175">
        <f>SUM(J31+J42+J62+J83+J90+J110+J136+J155+J165)</f>
        <v>3400</v>
      </c>
      <c r="K30" s="176">
        <f>SUM(K31+K42+K62+K83+K90+K110+K136+K155+K165)</f>
        <v>1971.22</v>
      </c>
      <c r="L30" s="175">
        <f>SUM(L31+L42+L62+L83+L90+L110+L136+L155+L165)</f>
        <v>1971.22</v>
      </c>
    </row>
    <row r="31" spans="1:17" ht="16.5" customHeight="1">
      <c r="A31" s="170">
        <v>2</v>
      </c>
      <c r="B31" s="178">
        <v>1</v>
      </c>
      <c r="C31" s="179"/>
      <c r="D31" s="180"/>
      <c r="E31" s="181"/>
      <c r="F31" s="182"/>
      <c r="G31" s="183" t="s">
        <v>29</v>
      </c>
      <c r="H31" s="174">
        <v>2</v>
      </c>
      <c r="I31" s="175">
        <f>SUM(I32+I38)</f>
        <v>13200</v>
      </c>
      <c r="J31" s="175">
        <f>SUM(J32+J38)</f>
        <v>3400</v>
      </c>
      <c r="K31" s="184">
        <f>SUM(K32+K38)</f>
        <v>1971.22</v>
      </c>
      <c r="L31" s="185">
        <f>SUM(L32+L38)</f>
        <v>1971.22</v>
      </c>
      <c r="M31" s="1"/>
    </row>
    <row r="32" spans="1:17" ht="14.25" customHeight="1">
      <c r="A32" s="186">
        <v>2</v>
      </c>
      <c r="B32" s="186">
        <v>1</v>
      </c>
      <c r="C32" s="187">
        <v>1</v>
      </c>
      <c r="D32" s="188"/>
      <c r="E32" s="186"/>
      <c r="F32" s="189"/>
      <c r="G32" s="188" t="s">
        <v>30</v>
      </c>
      <c r="H32" s="174">
        <v>3</v>
      </c>
      <c r="I32" s="175">
        <f>SUM(I33)</f>
        <v>13000</v>
      </c>
      <c r="J32" s="175">
        <f>SUM(J33)</f>
        <v>3300</v>
      </c>
      <c r="K32" s="176">
        <f>SUM(K33)</f>
        <v>1943.04</v>
      </c>
      <c r="L32" s="175">
        <f>SUM(L33)</f>
        <v>1943.04</v>
      </c>
      <c r="M32" s="1"/>
      <c r="Q32" s="1"/>
    </row>
    <row r="33" spans="1:18" ht="13.5" customHeight="1">
      <c r="A33" s="190">
        <v>2</v>
      </c>
      <c r="B33" s="186">
        <v>1</v>
      </c>
      <c r="C33" s="187">
        <v>1</v>
      </c>
      <c r="D33" s="188">
        <v>1</v>
      </c>
      <c r="E33" s="186"/>
      <c r="F33" s="189"/>
      <c r="G33" s="188" t="s">
        <v>30</v>
      </c>
      <c r="H33" s="174">
        <v>4</v>
      </c>
      <c r="I33" s="175">
        <f>SUM(I34+I36)</f>
        <v>13000</v>
      </c>
      <c r="J33" s="175">
        <f t="shared" ref="J33:L34" si="0">SUM(J34)</f>
        <v>3300</v>
      </c>
      <c r="K33" s="175">
        <f t="shared" si="0"/>
        <v>1943.04</v>
      </c>
      <c r="L33" s="175">
        <f t="shared" si="0"/>
        <v>1943.04</v>
      </c>
      <c r="M33" s="1"/>
      <c r="Q33" s="191"/>
    </row>
    <row r="34" spans="1:18" ht="14.25" customHeight="1">
      <c r="A34" s="190">
        <v>2</v>
      </c>
      <c r="B34" s="186">
        <v>1</v>
      </c>
      <c r="C34" s="187">
        <v>1</v>
      </c>
      <c r="D34" s="188">
        <v>1</v>
      </c>
      <c r="E34" s="186">
        <v>1</v>
      </c>
      <c r="F34" s="189"/>
      <c r="G34" s="188" t="s">
        <v>31</v>
      </c>
      <c r="H34" s="174">
        <v>5</v>
      </c>
      <c r="I34" s="176">
        <f>SUM(I35)</f>
        <v>13000</v>
      </c>
      <c r="J34" s="176">
        <f t="shared" si="0"/>
        <v>3300</v>
      </c>
      <c r="K34" s="176">
        <f t="shared" si="0"/>
        <v>1943.04</v>
      </c>
      <c r="L34" s="176">
        <f t="shared" si="0"/>
        <v>1943.04</v>
      </c>
      <c r="M34" s="1"/>
      <c r="Q34" s="191"/>
    </row>
    <row r="35" spans="1:18" ht="14.25" customHeight="1">
      <c r="A35" s="190">
        <v>2</v>
      </c>
      <c r="B35" s="186">
        <v>1</v>
      </c>
      <c r="C35" s="187">
        <v>1</v>
      </c>
      <c r="D35" s="188">
        <v>1</v>
      </c>
      <c r="E35" s="186">
        <v>1</v>
      </c>
      <c r="F35" s="189">
        <v>1</v>
      </c>
      <c r="G35" s="188" t="s">
        <v>31</v>
      </c>
      <c r="H35" s="174">
        <v>6</v>
      </c>
      <c r="I35" s="192">
        <v>13000</v>
      </c>
      <c r="J35" s="193">
        <v>3300</v>
      </c>
      <c r="K35" s="193">
        <v>1943.04</v>
      </c>
      <c r="L35" s="193">
        <v>1943.04</v>
      </c>
      <c r="M35" s="1"/>
      <c r="Q35" s="191"/>
    </row>
    <row r="36" spans="1:18" ht="12.75" hidden="1" customHeight="1">
      <c r="A36" s="190">
        <v>2</v>
      </c>
      <c r="B36" s="186">
        <v>1</v>
      </c>
      <c r="C36" s="187">
        <v>1</v>
      </c>
      <c r="D36" s="188">
        <v>1</v>
      </c>
      <c r="E36" s="186">
        <v>2</v>
      </c>
      <c r="F36" s="189"/>
      <c r="G36" s="188" t="s">
        <v>32</v>
      </c>
      <c r="H36" s="174">
        <v>7</v>
      </c>
      <c r="I36" s="176">
        <f>I37</f>
        <v>0</v>
      </c>
      <c r="J36" s="176">
        <f>J37</f>
        <v>0</v>
      </c>
      <c r="K36" s="176">
        <f>K37</f>
        <v>0</v>
      </c>
      <c r="L36" s="176">
        <f>L37</f>
        <v>0</v>
      </c>
      <c r="M36" s="1"/>
      <c r="Q36" s="191"/>
    </row>
    <row r="37" spans="1:18" ht="12.75" hidden="1" customHeight="1">
      <c r="A37" s="190">
        <v>2</v>
      </c>
      <c r="B37" s="186">
        <v>1</v>
      </c>
      <c r="C37" s="187">
        <v>1</v>
      </c>
      <c r="D37" s="188">
        <v>1</v>
      </c>
      <c r="E37" s="186">
        <v>2</v>
      </c>
      <c r="F37" s="189">
        <v>1</v>
      </c>
      <c r="G37" s="188" t="s">
        <v>32</v>
      </c>
      <c r="H37" s="174">
        <v>8</v>
      </c>
      <c r="I37" s="193">
        <v>0</v>
      </c>
      <c r="J37" s="194">
        <v>0</v>
      </c>
      <c r="K37" s="193">
        <v>0</v>
      </c>
      <c r="L37" s="194">
        <v>0</v>
      </c>
      <c r="M37" s="1"/>
      <c r="Q37" s="191"/>
    </row>
    <row r="38" spans="1:18" ht="13.5" customHeight="1">
      <c r="A38" s="190">
        <v>2</v>
      </c>
      <c r="B38" s="186">
        <v>1</v>
      </c>
      <c r="C38" s="187">
        <v>2</v>
      </c>
      <c r="D38" s="188"/>
      <c r="E38" s="186"/>
      <c r="F38" s="189"/>
      <c r="G38" s="188" t="s">
        <v>33</v>
      </c>
      <c r="H38" s="174">
        <v>9</v>
      </c>
      <c r="I38" s="176">
        <f t="shared" ref="I38:L40" si="1">I39</f>
        <v>200</v>
      </c>
      <c r="J38" s="175">
        <f t="shared" si="1"/>
        <v>100</v>
      </c>
      <c r="K38" s="176">
        <f t="shared" si="1"/>
        <v>28.18</v>
      </c>
      <c r="L38" s="175">
        <f t="shared" si="1"/>
        <v>28.18</v>
      </c>
      <c r="M38" s="1"/>
      <c r="Q38" s="191"/>
    </row>
    <row r="39" spans="1:18">
      <c r="A39" s="190">
        <v>2</v>
      </c>
      <c r="B39" s="186">
        <v>1</v>
      </c>
      <c r="C39" s="187">
        <v>2</v>
      </c>
      <c r="D39" s="188">
        <v>1</v>
      </c>
      <c r="E39" s="186"/>
      <c r="F39" s="189"/>
      <c r="G39" s="188" t="s">
        <v>33</v>
      </c>
      <c r="H39" s="174">
        <v>10</v>
      </c>
      <c r="I39" s="176">
        <f t="shared" si="1"/>
        <v>200</v>
      </c>
      <c r="J39" s="175">
        <f t="shared" si="1"/>
        <v>100</v>
      </c>
      <c r="K39" s="175">
        <f t="shared" si="1"/>
        <v>28.18</v>
      </c>
      <c r="L39" s="175">
        <f t="shared" si="1"/>
        <v>28.18</v>
      </c>
      <c r="Q39" s="1"/>
    </row>
    <row r="40" spans="1:18" ht="13.5" customHeight="1">
      <c r="A40" s="190">
        <v>2</v>
      </c>
      <c r="B40" s="186">
        <v>1</v>
      </c>
      <c r="C40" s="187">
        <v>2</v>
      </c>
      <c r="D40" s="188">
        <v>1</v>
      </c>
      <c r="E40" s="186">
        <v>1</v>
      </c>
      <c r="F40" s="189"/>
      <c r="G40" s="188" t="s">
        <v>33</v>
      </c>
      <c r="H40" s="174">
        <v>11</v>
      </c>
      <c r="I40" s="175">
        <f t="shared" si="1"/>
        <v>200</v>
      </c>
      <c r="J40" s="175">
        <f t="shared" si="1"/>
        <v>100</v>
      </c>
      <c r="K40" s="175">
        <f t="shared" si="1"/>
        <v>28.18</v>
      </c>
      <c r="L40" s="175">
        <f t="shared" si="1"/>
        <v>28.18</v>
      </c>
      <c r="M40" s="1"/>
      <c r="Q40" s="191"/>
    </row>
    <row r="41" spans="1:18" ht="14.25" customHeight="1">
      <c r="A41" s="190">
        <v>2</v>
      </c>
      <c r="B41" s="186">
        <v>1</v>
      </c>
      <c r="C41" s="187">
        <v>2</v>
      </c>
      <c r="D41" s="188">
        <v>1</v>
      </c>
      <c r="E41" s="186">
        <v>1</v>
      </c>
      <c r="F41" s="189">
        <v>1</v>
      </c>
      <c r="G41" s="188" t="s">
        <v>33</v>
      </c>
      <c r="H41" s="174">
        <v>12</v>
      </c>
      <c r="I41" s="194">
        <v>200</v>
      </c>
      <c r="J41" s="193">
        <v>100</v>
      </c>
      <c r="K41" s="193">
        <v>28.18</v>
      </c>
      <c r="L41" s="193">
        <v>28.18</v>
      </c>
      <c r="M41" s="1"/>
      <c r="Q41" s="191"/>
    </row>
    <row r="42" spans="1:18" ht="26.25" hidden="1" customHeight="1">
      <c r="A42" s="195">
        <v>2</v>
      </c>
      <c r="B42" s="196">
        <v>2</v>
      </c>
      <c r="C42" s="179"/>
      <c r="D42" s="180"/>
      <c r="E42" s="181"/>
      <c r="F42" s="182"/>
      <c r="G42" s="183" t="s">
        <v>34</v>
      </c>
      <c r="H42" s="174">
        <v>13</v>
      </c>
      <c r="I42" s="197">
        <f t="shared" ref="I42:L44" si="2">I43</f>
        <v>0</v>
      </c>
      <c r="J42" s="198">
        <f t="shared" si="2"/>
        <v>0</v>
      </c>
      <c r="K42" s="197">
        <f t="shared" si="2"/>
        <v>0</v>
      </c>
      <c r="L42" s="197">
        <f t="shared" si="2"/>
        <v>0</v>
      </c>
      <c r="M42" s="1"/>
    </row>
    <row r="43" spans="1:18" ht="27" hidden="1" customHeight="1">
      <c r="A43" s="190">
        <v>2</v>
      </c>
      <c r="B43" s="186">
        <v>2</v>
      </c>
      <c r="C43" s="187">
        <v>1</v>
      </c>
      <c r="D43" s="188"/>
      <c r="E43" s="186"/>
      <c r="F43" s="189"/>
      <c r="G43" s="180" t="s">
        <v>34</v>
      </c>
      <c r="H43" s="174">
        <v>14</v>
      </c>
      <c r="I43" s="175">
        <f t="shared" si="2"/>
        <v>0</v>
      </c>
      <c r="J43" s="176">
        <f t="shared" si="2"/>
        <v>0</v>
      </c>
      <c r="K43" s="175">
        <f t="shared" si="2"/>
        <v>0</v>
      </c>
      <c r="L43" s="176">
        <f t="shared" si="2"/>
        <v>0</v>
      </c>
      <c r="M43" s="1"/>
      <c r="Q43" s="1"/>
      <c r="R43" s="191"/>
    </row>
    <row r="44" spans="1:18" ht="15.75" hidden="1" customHeight="1">
      <c r="A44" s="190">
        <v>2</v>
      </c>
      <c r="B44" s="186">
        <v>2</v>
      </c>
      <c r="C44" s="187">
        <v>1</v>
      </c>
      <c r="D44" s="188">
        <v>1</v>
      </c>
      <c r="E44" s="186"/>
      <c r="F44" s="189"/>
      <c r="G44" s="180" t="s">
        <v>34</v>
      </c>
      <c r="H44" s="174">
        <v>15</v>
      </c>
      <c r="I44" s="175">
        <f t="shared" si="2"/>
        <v>0</v>
      </c>
      <c r="J44" s="176">
        <f t="shared" si="2"/>
        <v>0</v>
      </c>
      <c r="K44" s="185">
        <f t="shared" si="2"/>
        <v>0</v>
      </c>
      <c r="L44" s="185">
        <f t="shared" si="2"/>
        <v>0</v>
      </c>
      <c r="M44" s="1"/>
      <c r="Q44" s="191"/>
      <c r="R44" s="1"/>
    </row>
    <row r="45" spans="1:18" ht="24.75" hidden="1" customHeight="1">
      <c r="A45" s="199">
        <v>2</v>
      </c>
      <c r="B45" s="200">
        <v>2</v>
      </c>
      <c r="C45" s="201">
        <v>1</v>
      </c>
      <c r="D45" s="202">
        <v>1</v>
      </c>
      <c r="E45" s="200">
        <v>1</v>
      </c>
      <c r="F45" s="203"/>
      <c r="G45" s="180" t="s">
        <v>34</v>
      </c>
      <c r="H45" s="174">
        <v>16</v>
      </c>
      <c r="I45" s="204">
        <f>SUM(I46:I61)</f>
        <v>0</v>
      </c>
      <c r="J45" s="204">
        <f>SUM(J46:J61)</f>
        <v>0</v>
      </c>
      <c r="K45" s="205">
        <f>SUM(K46:K61)</f>
        <v>0</v>
      </c>
      <c r="L45" s="205">
        <f>SUM(L46:L61)</f>
        <v>0</v>
      </c>
      <c r="M45" s="1"/>
      <c r="Q45" s="191"/>
      <c r="R45" s="1"/>
    </row>
    <row r="46" spans="1:18" ht="15.75" hidden="1" customHeight="1">
      <c r="A46" s="190">
        <v>2</v>
      </c>
      <c r="B46" s="186">
        <v>2</v>
      </c>
      <c r="C46" s="187">
        <v>1</v>
      </c>
      <c r="D46" s="188">
        <v>1</v>
      </c>
      <c r="E46" s="186">
        <v>1</v>
      </c>
      <c r="F46" s="206">
        <v>1</v>
      </c>
      <c r="G46" s="188" t="s">
        <v>35</v>
      </c>
      <c r="H46" s="174">
        <v>17</v>
      </c>
      <c r="I46" s="193">
        <v>0</v>
      </c>
      <c r="J46" s="193">
        <v>0</v>
      </c>
      <c r="K46" s="193">
        <v>0</v>
      </c>
      <c r="L46" s="193">
        <v>0</v>
      </c>
      <c r="M46" s="1"/>
      <c r="Q46" s="191"/>
      <c r="R46" s="1"/>
    </row>
    <row r="47" spans="1:18" ht="26.25" hidden="1" customHeight="1">
      <c r="A47" s="190">
        <v>2</v>
      </c>
      <c r="B47" s="186">
        <v>2</v>
      </c>
      <c r="C47" s="187">
        <v>1</v>
      </c>
      <c r="D47" s="188">
        <v>1</v>
      </c>
      <c r="E47" s="186">
        <v>1</v>
      </c>
      <c r="F47" s="189">
        <v>2</v>
      </c>
      <c r="G47" s="188" t="s">
        <v>36</v>
      </c>
      <c r="H47" s="174">
        <v>18</v>
      </c>
      <c r="I47" s="193">
        <v>0</v>
      </c>
      <c r="J47" s="193">
        <v>0</v>
      </c>
      <c r="K47" s="193">
        <v>0</v>
      </c>
      <c r="L47" s="193">
        <v>0</v>
      </c>
      <c r="M47" s="1"/>
      <c r="Q47" s="191"/>
      <c r="R47" s="1"/>
    </row>
    <row r="48" spans="1:18" ht="26.25" hidden="1" customHeight="1">
      <c r="A48" s="190">
        <v>2</v>
      </c>
      <c r="B48" s="186">
        <v>2</v>
      </c>
      <c r="C48" s="187">
        <v>1</v>
      </c>
      <c r="D48" s="188">
        <v>1</v>
      </c>
      <c r="E48" s="186">
        <v>1</v>
      </c>
      <c r="F48" s="189">
        <v>5</v>
      </c>
      <c r="G48" s="188" t="s">
        <v>37</v>
      </c>
      <c r="H48" s="174">
        <v>19</v>
      </c>
      <c r="I48" s="193">
        <v>0</v>
      </c>
      <c r="J48" s="193">
        <v>0</v>
      </c>
      <c r="K48" s="193">
        <v>0</v>
      </c>
      <c r="L48" s="193">
        <v>0</v>
      </c>
      <c r="M48" s="1"/>
      <c r="Q48" s="191"/>
      <c r="R48" s="1"/>
    </row>
    <row r="49" spans="1:18" ht="27" hidden="1" customHeight="1">
      <c r="A49" s="190">
        <v>2</v>
      </c>
      <c r="B49" s="186">
        <v>2</v>
      </c>
      <c r="C49" s="187">
        <v>1</v>
      </c>
      <c r="D49" s="188">
        <v>1</v>
      </c>
      <c r="E49" s="186">
        <v>1</v>
      </c>
      <c r="F49" s="189">
        <v>6</v>
      </c>
      <c r="G49" s="188" t="s">
        <v>38</v>
      </c>
      <c r="H49" s="174">
        <v>20</v>
      </c>
      <c r="I49" s="193">
        <v>0</v>
      </c>
      <c r="J49" s="193">
        <v>0</v>
      </c>
      <c r="K49" s="193">
        <v>0</v>
      </c>
      <c r="L49" s="193">
        <v>0</v>
      </c>
      <c r="M49" s="1"/>
      <c r="Q49" s="191"/>
      <c r="R49" s="1"/>
    </row>
    <row r="50" spans="1:18" ht="26.25" hidden="1" customHeight="1">
      <c r="A50" s="207">
        <v>2</v>
      </c>
      <c r="B50" s="181">
        <v>2</v>
      </c>
      <c r="C50" s="179">
        <v>1</v>
      </c>
      <c r="D50" s="180">
        <v>1</v>
      </c>
      <c r="E50" s="181">
        <v>1</v>
      </c>
      <c r="F50" s="182">
        <v>7</v>
      </c>
      <c r="G50" s="180" t="s">
        <v>39</v>
      </c>
      <c r="H50" s="174">
        <v>21</v>
      </c>
      <c r="I50" s="193">
        <v>0</v>
      </c>
      <c r="J50" s="193">
        <v>0</v>
      </c>
      <c r="K50" s="193">
        <v>0</v>
      </c>
      <c r="L50" s="193">
        <v>0</v>
      </c>
      <c r="M50" s="1"/>
      <c r="Q50" s="191"/>
      <c r="R50" s="1"/>
    </row>
    <row r="51" spans="1:18" ht="12" hidden="1" customHeight="1">
      <c r="A51" s="190">
        <v>2</v>
      </c>
      <c r="B51" s="186">
        <v>2</v>
      </c>
      <c r="C51" s="187">
        <v>1</v>
      </c>
      <c r="D51" s="188">
        <v>1</v>
      </c>
      <c r="E51" s="186">
        <v>1</v>
      </c>
      <c r="F51" s="189">
        <v>11</v>
      </c>
      <c r="G51" s="188" t="s">
        <v>40</v>
      </c>
      <c r="H51" s="174">
        <v>22</v>
      </c>
      <c r="I51" s="194">
        <v>0</v>
      </c>
      <c r="J51" s="193">
        <v>0</v>
      </c>
      <c r="K51" s="193">
        <v>0</v>
      </c>
      <c r="L51" s="193">
        <v>0</v>
      </c>
      <c r="M51" s="1"/>
      <c r="Q51" s="191"/>
      <c r="R51" s="1"/>
    </row>
    <row r="52" spans="1:18" ht="15.75" hidden="1" customHeight="1">
      <c r="A52" s="199">
        <v>2</v>
      </c>
      <c r="B52" s="208">
        <v>2</v>
      </c>
      <c r="C52" s="209">
        <v>1</v>
      </c>
      <c r="D52" s="209">
        <v>1</v>
      </c>
      <c r="E52" s="209">
        <v>1</v>
      </c>
      <c r="F52" s="210">
        <v>12</v>
      </c>
      <c r="G52" s="211" t="s">
        <v>41</v>
      </c>
      <c r="H52" s="174">
        <v>23</v>
      </c>
      <c r="I52" s="212">
        <v>0</v>
      </c>
      <c r="J52" s="193">
        <v>0</v>
      </c>
      <c r="K52" s="193">
        <v>0</v>
      </c>
      <c r="L52" s="193">
        <v>0</v>
      </c>
      <c r="M52" s="1"/>
      <c r="Q52" s="191"/>
      <c r="R52" s="1"/>
    </row>
    <row r="53" spans="1:18" ht="25.5" hidden="1" customHeight="1">
      <c r="A53" s="190">
        <v>2</v>
      </c>
      <c r="B53" s="186">
        <v>2</v>
      </c>
      <c r="C53" s="187">
        <v>1</v>
      </c>
      <c r="D53" s="187">
        <v>1</v>
      </c>
      <c r="E53" s="187">
        <v>1</v>
      </c>
      <c r="F53" s="189">
        <v>14</v>
      </c>
      <c r="G53" s="213" t="s">
        <v>42</v>
      </c>
      <c r="H53" s="174">
        <v>24</v>
      </c>
      <c r="I53" s="194">
        <v>0</v>
      </c>
      <c r="J53" s="194">
        <v>0</v>
      </c>
      <c r="K53" s="194">
        <v>0</v>
      </c>
      <c r="L53" s="194">
        <v>0</v>
      </c>
      <c r="M53" s="1"/>
      <c r="Q53" s="191"/>
      <c r="R53" s="1"/>
    </row>
    <row r="54" spans="1:18" ht="27.75" hidden="1" customHeight="1">
      <c r="A54" s="190">
        <v>2</v>
      </c>
      <c r="B54" s="186">
        <v>2</v>
      </c>
      <c r="C54" s="187">
        <v>1</v>
      </c>
      <c r="D54" s="187">
        <v>1</v>
      </c>
      <c r="E54" s="187">
        <v>1</v>
      </c>
      <c r="F54" s="189">
        <v>15</v>
      </c>
      <c r="G54" s="188" t="s">
        <v>43</v>
      </c>
      <c r="H54" s="174">
        <v>25</v>
      </c>
      <c r="I54" s="194">
        <v>0</v>
      </c>
      <c r="J54" s="193">
        <v>0</v>
      </c>
      <c r="K54" s="193">
        <v>0</v>
      </c>
      <c r="L54" s="193">
        <v>0</v>
      </c>
      <c r="M54" s="1"/>
      <c r="Q54" s="191"/>
      <c r="R54" s="1"/>
    </row>
    <row r="55" spans="1:18" ht="15.75" hidden="1" customHeight="1">
      <c r="A55" s="190">
        <v>2</v>
      </c>
      <c r="B55" s="186">
        <v>2</v>
      </c>
      <c r="C55" s="187">
        <v>1</v>
      </c>
      <c r="D55" s="187">
        <v>1</v>
      </c>
      <c r="E55" s="187">
        <v>1</v>
      </c>
      <c r="F55" s="189">
        <v>16</v>
      </c>
      <c r="G55" s="188" t="s">
        <v>44</v>
      </c>
      <c r="H55" s="174">
        <v>26</v>
      </c>
      <c r="I55" s="194">
        <v>0</v>
      </c>
      <c r="J55" s="193">
        <v>0</v>
      </c>
      <c r="K55" s="193">
        <v>0</v>
      </c>
      <c r="L55" s="193">
        <v>0</v>
      </c>
      <c r="M55" s="1"/>
      <c r="Q55" s="191"/>
      <c r="R55" s="1"/>
    </row>
    <row r="56" spans="1:18" ht="27.75" hidden="1" customHeight="1">
      <c r="A56" s="190">
        <v>2</v>
      </c>
      <c r="B56" s="186">
        <v>2</v>
      </c>
      <c r="C56" s="187">
        <v>1</v>
      </c>
      <c r="D56" s="187">
        <v>1</v>
      </c>
      <c r="E56" s="187">
        <v>1</v>
      </c>
      <c r="F56" s="189">
        <v>17</v>
      </c>
      <c r="G56" s="188" t="s">
        <v>45</v>
      </c>
      <c r="H56" s="174">
        <v>27</v>
      </c>
      <c r="I56" s="194">
        <v>0</v>
      </c>
      <c r="J56" s="194">
        <v>0</v>
      </c>
      <c r="K56" s="194">
        <v>0</v>
      </c>
      <c r="L56" s="194">
        <v>0</v>
      </c>
      <c r="M56" s="1"/>
      <c r="Q56" s="191"/>
      <c r="R56" s="1"/>
    </row>
    <row r="57" spans="1:18" ht="14.25" hidden="1" customHeight="1">
      <c r="A57" s="190">
        <v>2</v>
      </c>
      <c r="B57" s="186">
        <v>2</v>
      </c>
      <c r="C57" s="187">
        <v>1</v>
      </c>
      <c r="D57" s="187">
        <v>1</v>
      </c>
      <c r="E57" s="187">
        <v>1</v>
      </c>
      <c r="F57" s="189">
        <v>20</v>
      </c>
      <c r="G57" s="188" t="s">
        <v>46</v>
      </c>
      <c r="H57" s="174">
        <v>28</v>
      </c>
      <c r="I57" s="194">
        <v>0</v>
      </c>
      <c r="J57" s="193">
        <v>0</v>
      </c>
      <c r="K57" s="193">
        <v>0</v>
      </c>
      <c r="L57" s="193">
        <v>0</v>
      </c>
      <c r="M57" s="1"/>
      <c r="Q57" s="191"/>
      <c r="R57" s="1"/>
    </row>
    <row r="58" spans="1:18" ht="27.75" hidden="1" customHeight="1">
      <c r="A58" s="190">
        <v>2</v>
      </c>
      <c r="B58" s="186">
        <v>2</v>
      </c>
      <c r="C58" s="187">
        <v>1</v>
      </c>
      <c r="D58" s="187">
        <v>1</v>
      </c>
      <c r="E58" s="187">
        <v>1</v>
      </c>
      <c r="F58" s="189">
        <v>21</v>
      </c>
      <c r="G58" s="188" t="s">
        <v>47</v>
      </c>
      <c r="H58" s="174">
        <v>29</v>
      </c>
      <c r="I58" s="194">
        <v>0</v>
      </c>
      <c r="J58" s="193">
        <v>0</v>
      </c>
      <c r="K58" s="193">
        <v>0</v>
      </c>
      <c r="L58" s="193">
        <v>0</v>
      </c>
      <c r="M58" s="1"/>
      <c r="Q58" s="191"/>
      <c r="R58" s="1"/>
    </row>
    <row r="59" spans="1:18" ht="12" hidden="1" customHeight="1">
      <c r="A59" s="190">
        <v>2</v>
      </c>
      <c r="B59" s="186">
        <v>2</v>
      </c>
      <c r="C59" s="187">
        <v>1</v>
      </c>
      <c r="D59" s="187">
        <v>1</v>
      </c>
      <c r="E59" s="187">
        <v>1</v>
      </c>
      <c r="F59" s="189">
        <v>22</v>
      </c>
      <c r="G59" s="188" t="s">
        <v>48</v>
      </c>
      <c r="H59" s="174">
        <v>30</v>
      </c>
      <c r="I59" s="194">
        <v>0</v>
      </c>
      <c r="J59" s="193">
        <v>0</v>
      </c>
      <c r="K59" s="193">
        <v>0</v>
      </c>
      <c r="L59" s="193">
        <v>0</v>
      </c>
      <c r="M59" s="1"/>
      <c r="Q59" s="191"/>
      <c r="R59" s="1"/>
    </row>
    <row r="60" spans="1:18" ht="12" hidden="1" customHeight="1">
      <c r="A60" s="190">
        <v>2</v>
      </c>
      <c r="B60" s="186">
        <v>2</v>
      </c>
      <c r="C60" s="187">
        <v>1</v>
      </c>
      <c r="D60" s="187">
        <v>1</v>
      </c>
      <c r="E60" s="187">
        <v>1</v>
      </c>
      <c r="F60" s="189">
        <v>23</v>
      </c>
      <c r="G60" s="188" t="s">
        <v>387</v>
      </c>
      <c r="H60" s="174">
        <v>31</v>
      </c>
      <c r="I60" s="194">
        <v>0</v>
      </c>
      <c r="J60" s="193">
        <v>0</v>
      </c>
      <c r="K60" s="193">
        <v>0</v>
      </c>
      <c r="L60" s="193">
        <v>0</v>
      </c>
      <c r="M60" s="1"/>
      <c r="Q60" s="191"/>
      <c r="R60" s="1"/>
    </row>
    <row r="61" spans="1:18" ht="15" hidden="1" customHeight="1">
      <c r="A61" s="190">
        <v>2</v>
      </c>
      <c r="B61" s="186">
        <v>2</v>
      </c>
      <c r="C61" s="187">
        <v>1</v>
      </c>
      <c r="D61" s="187">
        <v>1</v>
      </c>
      <c r="E61" s="187">
        <v>1</v>
      </c>
      <c r="F61" s="189">
        <v>30</v>
      </c>
      <c r="G61" s="188" t="s">
        <v>49</v>
      </c>
      <c r="H61" s="174">
        <v>32</v>
      </c>
      <c r="I61" s="194">
        <v>0</v>
      </c>
      <c r="J61" s="193">
        <v>0</v>
      </c>
      <c r="K61" s="193">
        <v>0</v>
      </c>
      <c r="L61" s="193">
        <v>0</v>
      </c>
      <c r="M61" s="1"/>
      <c r="Q61" s="191"/>
      <c r="R61" s="1"/>
    </row>
    <row r="62" spans="1:18" ht="14.25" hidden="1" customHeight="1">
      <c r="A62" s="214">
        <v>2</v>
      </c>
      <c r="B62" s="215">
        <v>3</v>
      </c>
      <c r="C62" s="178"/>
      <c r="D62" s="179"/>
      <c r="E62" s="179"/>
      <c r="F62" s="182"/>
      <c r="G62" s="216" t="s">
        <v>50</v>
      </c>
      <c r="H62" s="174">
        <v>33</v>
      </c>
      <c r="I62" s="197">
        <f>I63</f>
        <v>0</v>
      </c>
      <c r="J62" s="197">
        <f>J63</f>
        <v>0</v>
      </c>
      <c r="K62" s="197">
        <f>K63</f>
        <v>0</v>
      </c>
      <c r="L62" s="197">
        <f>L63</f>
        <v>0</v>
      </c>
      <c r="M62" s="1"/>
    </row>
    <row r="63" spans="1:18" ht="13.5" hidden="1" customHeight="1">
      <c r="A63" s="190">
        <v>2</v>
      </c>
      <c r="B63" s="186">
        <v>3</v>
      </c>
      <c r="C63" s="187">
        <v>1</v>
      </c>
      <c r="D63" s="187"/>
      <c r="E63" s="187"/>
      <c r="F63" s="189"/>
      <c r="G63" s="188" t="s">
        <v>51</v>
      </c>
      <c r="H63" s="174">
        <v>34</v>
      </c>
      <c r="I63" s="175">
        <f>SUM(I64+I69+I74)</f>
        <v>0</v>
      </c>
      <c r="J63" s="217">
        <f>SUM(J64+J69+J74)</f>
        <v>0</v>
      </c>
      <c r="K63" s="176">
        <f>SUM(K64+K69+K74)</f>
        <v>0</v>
      </c>
      <c r="L63" s="175">
        <f>SUM(L64+L69+L74)</f>
        <v>0</v>
      </c>
      <c r="M63" s="1"/>
      <c r="Q63" s="1"/>
      <c r="R63" s="191"/>
    </row>
    <row r="64" spans="1:18" ht="15" hidden="1" customHeight="1">
      <c r="A64" s="190">
        <v>2</v>
      </c>
      <c r="B64" s="186">
        <v>3</v>
      </c>
      <c r="C64" s="187">
        <v>1</v>
      </c>
      <c r="D64" s="187">
        <v>1</v>
      </c>
      <c r="E64" s="187"/>
      <c r="F64" s="189"/>
      <c r="G64" s="188" t="s">
        <v>52</v>
      </c>
      <c r="H64" s="174">
        <v>35</v>
      </c>
      <c r="I64" s="175">
        <f>I65</f>
        <v>0</v>
      </c>
      <c r="J64" s="217">
        <f>J65</f>
        <v>0</v>
      </c>
      <c r="K64" s="176">
        <f>K65</f>
        <v>0</v>
      </c>
      <c r="L64" s="175">
        <f>L65</f>
        <v>0</v>
      </c>
      <c r="M64" s="1"/>
      <c r="Q64" s="191"/>
      <c r="R64" s="1"/>
    </row>
    <row r="65" spans="1:18" ht="13.5" hidden="1" customHeight="1">
      <c r="A65" s="190">
        <v>2</v>
      </c>
      <c r="B65" s="186">
        <v>3</v>
      </c>
      <c r="C65" s="187">
        <v>1</v>
      </c>
      <c r="D65" s="187">
        <v>1</v>
      </c>
      <c r="E65" s="187">
        <v>1</v>
      </c>
      <c r="F65" s="189"/>
      <c r="G65" s="188" t="s">
        <v>52</v>
      </c>
      <c r="H65" s="174">
        <v>36</v>
      </c>
      <c r="I65" s="175">
        <f>SUM(I66:I68)</f>
        <v>0</v>
      </c>
      <c r="J65" s="217">
        <f>SUM(J66:J68)</f>
        <v>0</v>
      </c>
      <c r="K65" s="176">
        <f>SUM(K66:K68)</f>
        <v>0</v>
      </c>
      <c r="L65" s="175">
        <f>SUM(L66:L68)</f>
        <v>0</v>
      </c>
      <c r="M65" s="1"/>
      <c r="Q65" s="191"/>
      <c r="R65" s="1"/>
    </row>
    <row r="66" spans="1:18" s="218" customFormat="1" ht="25.5" hidden="1" customHeight="1">
      <c r="A66" s="190">
        <v>2</v>
      </c>
      <c r="B66" s="186">
        <v>3</v>
      </c>
      <c r="C66" s="187">
        <v>1</v>
      </c>
      <c r="D66" s="187">
        <v>1</v>
      </c>
      <c r="E66" s="187">
        <v>1</v>
      </c>
      <c r="F66" s="189">
        <v>1</v>
      </c>
      <c r="G66" s="188" t="s">
        <v>53</v>
      </c>
      <c r="H66" s="174">
        <v>37</v>
      </c>
      <c r="I66" s="194">
        <v>0</v>
      </c>
      <c r="J66" s="194">
        <v>0</v>
      </c>
      <c r="K66" s="194">
        <v>0</v>
      </c>
      <c r="L66" s="194">
        <v>0</v>
      </c>
      <c r="Q66" s="191"/>
      <c r="R66" s="1"/>
    </row>
    <row r="67" spans="1:18" ht="19.5" hidden="1" customHeight="1">
      <c r="A67" s="190">
        <v>2</v>
      </c>
      <c r="B67" s="181">
        <v>3</v>
      </c>
      <c r="C67" s="179">
        <v>1</v>
      </c>
      <c r="D67" s="179">
        <v>1</v>
      </c>
      <c r="E67" s="179">
        <v>1</v>
      </c>
      <c r="F67" s="182">
        <v>2</v>
      </c>
      <c r="G67" s="180" t="s">
        <v>54</v>
      </c>
      <c r="H67" s="174">
        <v>38</v>
      </c>
      <c r="I67" s="192">
        <v>0</v>
      </c>
      <c r="J67" s="192">
        <v>0</v>
      </c>
      <c r="K67" s="192">
        <v>0</v>
      </c>
      <c r="L67" s="192">
        <v>0</v>
      </c>
      <c r="M67" s="1"/>
      <c r="Q67" s="191"/>
      <c r="R67" s="1"/>
    </row>
    <row r="68" spans="1:18" ht="16.5" hidden="1" customHeight="1">
      <c r="A68" s="186">
        <v>2</v>
      </c>
      <c r="B68" s="187">
        <v>3</v>
      </c>
      <c r="C68" s="187">
        <v>1</v>
      </c>
      <c r="D68" s="187">
        <v>1</v>
      </c>
      <c r="E68" s="187">
        <v>1</v>
      </c>
      <c r="F68" s="189">
        <v>3</v>
      </c>
      <c r="G68" s="188" t="s">
        <v>55</v>
      </c>
      <c r="H68" s="174">
        <v>39</v>
      </c>
      <c r="I68" s="194">
        <v>0</v>
      </c>
      <c r="J68" s="194">
        <v>0</v>
      </c>
      <c r="K68" s="194">
        <v>0</v>
      </c>
      <c r="L68" s="194">
        <v>0</v>
      </c>
      <c r="M68" s="1"/>
      <c r="Q68" s="191"/>
      <c r="R68" s="1"/>
    </row>
    <row r="69" spans="1:18" ht="29.25" hidden="1" customHeight="1">
      <c r="A69" s="181">
        <v>2</v>
      </c>
      <c r="B69" s="179">
        <v>3</v>
      </c>
      <c r="C69" s="179">
        <v>1</v>
      </c>
      <c r="D69" s="179">
        <v>2</v>
      </c>
      <c r="E69" s="179"/>
      <c r="F69" s="182"/>
      <c r="G69" s="180" t="s">
        <v>56</v>
      </c>
      <c r="H69" s="174">
        <v>40</v>
      </c>
      <c r="I69" s="197">
        <f>I70</f>
        <v>0</v>
      </c>
      <c r="J69" s="219">
        <f>J70</f>
        <v>0</v>
      </c>
      <c r="K69" s="198">
        <f>K70</f>
        <v>0</v>
      </c>
      <c r="L69" s="198">
        <f>L70</f>
        <v>0</v>
      </c>
      <c r="M69" s="1"/>
      <c r="Q69" s="191"/>
      <c r="R69" s="1"/>
    </row>
    <row r="70" spans="1:18" ht="27" hidden="1" customHeight="1">
      <c r="A70" s="200">
        <v>2</v>
      </c>
      <c r="B70" s="201">
        <v>3</v>
      </c>
      <c r="C70" s="201">
        <v>1</v>
      </c>
      <c r="D70" s="201">
        <v>2</v>
      </c>
      <c r="E70" s="201">
        <v>1</v>
      </c>
      <c r="F70" s="203"/>
      <c r="G70" s="180" t="s">
        <v>56</v>
      </c>
      <c r="H70" s="174">
        <v>41</v>
      </c>
      <c r="I70" s="185">
        <f>SUM(I71:I73)</f>
        <v>0</v>
      </c>
      <c r="J70" s="220">
        <f>SUM(J71:J73)</f>
        <v>0</v>
      </c>
      <c r="K70" s="184">
        <f>SUM(K71:K73)</f>
        <v>0</v>
      </c>
      <c r="L70" s="176">
        <f>SUM(L71:L73)</f>
        <v>0</v>
      </c>
      <c r="M70" s="1"/>
      <c r="Q70" s="191"/>
      <c r="R70" s="1"/>
    </row>
    <row r="71" spans="1:18" s="218" customFormat="1" ht="27" hidden="1" customHeight="1">
      <c r="A71" s="186">
        <v>2</v>
      </c>
      <c r="B71" s="187">
        <v>3</v>
      </c>
      <c r="C71" s="187">
        <v>1</v>
      </c>
      <c r="D71" s="187">
        <v>2</v>
      </c>
      <c r="E71" s="187">
        <v>1</v>
      </c>
      <c r="F71" s="189">
        <v>1</v>
      </c>
      <c r="G71" s="190" t="s">
        <v>53</v>
      </c>
      <c r="H71" s="174">
        <v>42</v>
      </c>
      <c r="I71" s="194">
        <v>0</v>
      </c>
      <c r="J71" s="194">
        <v>0</v>
      </c>
      <c r="K71" s="194">
        <v>0</v>
      </c>
      <c r="L71" s="194">
        <v>0</v>
      </c>
      <c r="Q71" s="191"/>
      <c r="R71" s="1"/>
    </row>
    <row r="72" spans="1:18" ht="16.5" hidden="1" customHeight="1">
      <c r="A72" s="186">
        <v>2</v>
      </c>
      <c r="B72" s="187">
        <v>3</v>
      </c>
      <c r="C72" s="187">
        <v>1</v>
      </c>
      <c r="D72" s="187">
        <v>2</v>
      </c>
      <c r="E72" s="187">
        <v>1</v>
      </c>
      <c r="F72" s="189">
        <v>2</v>
      </c>
      <c r="G72" s="190" t="s">
        <v>54</v>
      </c>
      <c r="H72" s="174">
        <v>43</v>
      </c>
      <c r="I72" s="194">
        <v>0</v>
      </c>
      <c r="J72" s="194">
        <v>0</v>
      </c>
      <c r="K72" s="194">
        <v>0</v>
      </c>
      <c r="L72" s="194">
        <v>0</v>
      </c>
      <c r="M72" s="1"/>
      <c r="Q72" s="191"/>
      <c r="R72" s="1"/>
    </row>
    <row r="73" spans="1:18" ht="15" hidden="1" customHeight="1">
      <c r="A73" s="186">
        <v>2</v>
      </c>
      <c r="B73" s="187">
        <v>3</v>
      </c>
      <c r="C73" s="187">
        <v>1</v>
      </c>
      <c r="D73" s="187">
        <v>2</v>
      </c>
      <c r="E73" s="187">
        <v>1</v>
      </c>
      <c r="F73" s="189">
        <v>3</v>
      </c>
      <c r="G73" s="190" t="s">
        <v>55</v>
      </c>
      <c r="H73" s="174">
        <v>44</v>
      </c>
      <c r="I73" s="194">
        <v>0</v>
      </c>
      <c r="J73" s="194">
        <v>0</v>
      </c>
      <c r="K73" s="194">
        <v>0</v>
      </c>
      <c r="L73" s="194">
        <v>0</v>
      </c>
      <c r="M73" s="1"/>
      <c r="Q73" s="191"/>
      <c r="R73" s="1"/>
    </row>
    <row r="74" spans="1:18" ht="27.75" hidden="1" customHeight="1">
      <c r="A74" s="186">
        <v>2</v>
      </c>
      <c r="B74" s="187">
        <v>3</v>
      </c>
      <c r="C74" s="187">
        <v>1</v>
      </c>
      <c r="D74" s="187">
        <v>3</v>
      </c>
      <c r="E74" s="187"/>
      <c r="F74" s="189"/>
      <c r="G74" s="190" t="s">
        <v>388</v>
      </c>
      <c r="H74" s="174">
        <v>45</v>
      </c>
      <c r="I74" s="175">
        <f>I75</f>
        <v>0</v>
      </c>
      <c r="J74" s="217">
        <f>J75</f>
        <v>0</v>
      </c>
      <c r="K74" s="176">
        <f>K75</f>
        <v>0</v>
      </c>
      <c r="L74" s="176">
        <f>L75</f>
        <v>0</v>
      </c>
      <c r="M74" s="1"/>
      <c r="Q74" s="191"/>
      <c r="R74" s="1"/>
    </row>
    <row r="75" spans="1:18" ht="26.25" hidden="1" customHeight="1">
      <c r="A75" s="186">
        <v>2</v>
      </c>
      <c r="B75" s="187">
        <v>3</v>
      </c>
      <c r="C75" s="187">
        <v>1</v>
      </c>
      <c r="D75" s="187">
        <v>3</v>
      </c>
      <c r="E75" s="187">
        <v>1</v>
      </c>
      <c r="F75" s="189"/>
      <c r="G75" s="190" t="s">
        <v>389</v>
      </c>
      <c r="H75" s="174">
        <v>46</v>
      </c>
      <c r="I75" s="175">
        <f>SUM(I76:I78)</f>
        <v>0</v>
      </c>
      <c r="J75" s="217">
        <f>SUM(J76:J78)</f>
        <v>0</v>
      </c>
      <c r="K75" s="176">
        <f>SUM(K76:K78)</f>
        <v>0</v>
      </c>
      <c r="L75" s="176">
        <f>SUM(L76:L78)</f>
        <v>0</v>
      </c>
      <c r="M75" s="1"/>
      <c r="Q75" s="191"/>
      <c r="R75" s="1"/>
    </row>
    <row r="76" spans="1:18" ht="15" hidden="1" customHeight="1">
      <c r="A76" s="181">
        <v>2</v>
      </c>
      <c r="B76" s="179">
        <v>3</v>
      </c>
      <c r="C76" s="179">
        <v>1</v>
      </c>
      <c r="D76" s="179">
        <v>3</v>
      </c>
      <c r="E76" s="179">
        <v>1</v>
      </c>
      <c r="F76" s="182">
        <v>1</v>
      </c>
      <c r="G76" s="207" t="s">
        <v>57</v>
      </c>
      <c r="H76" s="174">
        <v>47</v>
      </c>
      <c r="I76" s="192">
        <v>0</v>
      </c>
      <c r="J76" s="192">
        <v>0</v>
      </c>
      <c r="K76" s="192">
        <v>0</v>
      </c>
      <c r="L76" s="192">
        <v>0</v>
      </c>
      <c r="M76" s="1"/>
      <c r="Q76" s="191"/>
      <c r="R76" s="1"/>
    </row>
    <row r="77" spans="1:18" ht="16.5" hidden="1" customHeight="1">
      <c r="A77" s="186">
        <v>2</v>
      </c>
      <c r="B77" s="187">
        <v>3</v>
      </c>
      <c r="C77" s="187">
        <v>1</v>
      </c>
      <c r="D77" s="187">
        <v>3</v>
      </c>
      <c r="E77" s="187">
        <v>1</v>
      </c>
      <c r="F77" s="189">
        <v>2</v>
      </c>
      <c r="G77" s="190" t="s">
        <v>58</v>
      </c>
      <c r="H77" s="174">
        <v>48</v>
      </c>
      <c r="I77" s="194">
        <v>0</v>
      </c>
      <c r="J77" s="194">
        <v>0</v>
      </c>
      <c r="K77" s="194">
        <v>0</v>
      </c>
      <c r="L77" s="194">
        <v>0</v>
      </c>
      <c r="M77" s="1"/>
      <c r="Q77" s="191"/>
      <c r="R77" s="1"/>
    </row>
    <row r="78" spans="1:18" ht="17.25" hidden="1" customHeight="1">
      <c r="A78" s="181">
        <v>2</v>
      </c>
      <c r="B78" s="179">
        <v>3</v>
      </c>
      <c r="C78" s="179">
        <v>1</v>
      </c>
      <c r="D78" s="179">
        <v>3</v>
      </c>
      <c r="E78" s="179">
        <v>1</v>
      </c>
      <c r="F78" s="182">
        <v>3</v>
      </c>
      <c r="G78" s="207" t="s">
        <v>59</v>
      </c>
      <c r="H78" s="174">
        <v>49</v>
      </c>
      <c r="I78" s="192">
        <v>0</v>
      </c>
      <c r="J78" s="192">
        <v>0</v>
      </c>
      <c r="K78" s="192">
        <v>0</v>
      </c>
      <c r="L78" s="192">
        <v>0</v>
      </c>
      <c r="M78" s="1"/>
      <c r="Q78" s="191"/>
      <c r="R78" s="1"/>
    </row>
    <row r="79" spans="1:18" ht="12.75" hidden="1" customHeight="1">
      <c r="A79" s="181">
        <v>2</v>
      </c>
      <c r="B79" s="179">
        <v>3</v>
      </c>
      <c r="C79" s="179">
        <v>2</v>
      </c>
      <c r="D79" s="179"/>
      <c r="E79" s="179"/>
      <c r="F79" s="182"/>
      <c r="G79" s="207" t="s">
        <v>60</v>
      </c>
      <c r="H79" s="174">
        <v>50</v>
      </c>
      <c r="I79" s="175">
        <f t="shared" ref="I79:L80" si="3">I80</f>
        <v>0</v>
      </c>
      <c r="J79" s="175">
        <f t="shared" si="3"/>
        <v>0</v>
      </c>
      <c r="K79" s="175">
        <f t="shared" si="3"/>
        <v>0</v>
      </c>
      <c r="L79" s="175">
        <f t="shared" si="3"/>
        <v>0</v>
      </c>
      <c r="M79" s="1"/>
    </row>
    <row r="80" spans="1:18" ht="12" hidden="1" customHeight="1">
      <c r="A80" s="181">
        <v>2</v>
      </c>
      <c r="B80" s="179">
        <v>3</v>
      </c>
      <c r="C80" s="179">
        <v>2</v>
      </c>
      <c r="D80" s="179">
        <v>1</v>
      </c>
      <c r="E80" s="179"/>
      <c r="F80" s="182"/>
      <c r="G80" s="207" t="s">
        <v>60</v>
      </c>
      <c r="H80" s="174">
        <v>51</v>
      </c>
      <c r="I80" s="175">
        <f t="shared" si="3"/>
        <v>0</v>
      </c>
      <c r="J80" s="175">
        <f t="shared" si="3"/>
        <v>0</v>
      </c>
      <c r="K80" s="175">
        <f t="shared" si="3"/>
        <v>0</v>
      </c>
      <c r="L80" s="175">
        <f t="shared" si="3"/>
        <v>0</v>
      </c>
      <c r="M80" s="1"/>
    </row>
    <row r="81" spans="1:13" ht="15.75" hidden="1" customHeight="1">
      <c r="A81" s="181">
        <v>2</v>
      </c>
      <c r="B81" s="179">
        <v>3</v>
      </c>
      <c r="C81" s="179">
        <v>2</v>
      </c>
      <c r="D81" s="179">
        <v>1</v>
      </c>
      <c r="E81" s="179">
        <v>1</v>
      </c>
      <c r="F81" s="182"/>
      <c r="G81" s="207" t="s">
        <v>60</v>
      </c>
      <c r="H81" s="174">
        <v>52</v>
      </c>
      <c r="I81" s="175">
        <f>SUM(I82)</f>
        <v>0</v>
      </c>
      <c r="J81" s="175">
        <f>SUM(J82)</f>
        <v>0</v>
      </c>
      <c r="K81" s="175">
        <f>SUM(K82)</f>
        <v>0</v>
      </c>
      <c r="L81" s="175">
        <f>SUM(L82)</f>
        <v>0</v>
      </c>
      <c r="M81" s="1"/>
    </row>
    <row r="82" spans="1:13" ht="13.5" hidden="1" customHeight="1">
      <c r="A82" s="181">
        <v>2</v>
      </c>
      <c r="B82" s="179">
        <v>3</v>
      </c>
      <c r="C82" s="179">
        <v>2</v>
      </c>
      <c r="D82" s="179">
        <v>1</v>
      </c>
      <c r="E82" s="179">
        <v>1</v>
      </c>
      <c r="F82" s="182">
        <v>1</v>
      </c>
      <c r="G82" s="207" t="s">
        <v>60</v>
      </c>
      <c r="H82" s="174">
        <v>53</v>
      </c>
      <c r="I82" s="194">
        <v>0</v>
      </c>
      <c r="J82" s="194">
        <v>0</v>
      </c>
      <c r="K82" s="194">
        <v>0</v>
      </c>
      <c r="L82" s="194">
        <v>0</v>
      </c>
      <c r="M82" s="1"/>
    </row>
    <row r="83" spans="1:13" ht="16.5" hidden="1" customHeight="1">
      <c r="A83" s="170">
        <v>2</v>
      </c>
      <c r="B83" s="171">
        <v>4</v>
      </c>
      <c r="C83" s="171"/>
      <c r="D83" s="171"/>
      <c r="E83" s="171"/>
      <c r="F83" s="173"/>
      <c r="G83" s="221" t="s">
        <v>61</v>
      </c>
      <c r="H83" s="174">
        <v>54</v>
      </c>
      <c r="I83" s="175">
        <f t="shared" ref="I83:L85" si="4">I84</f>
        <v>0</v>
      </c>
      <c r="J83" s="217">
        <f t="shared" si="4"/>
        <v>0</v>
      </c>
      <c r="K83" s="176">
        <f t="shared" si="4"/>
        <v>0</v>
      </c>
      <c r="L83" s="176">
        <f t="shared" si="4"/>
        <v>0</v>
      </c>
      <c r="M83" s="1"/>
    </row>
    <row r="84" spans="1:13" ht="15.75" hidden="1" customHeight="1">
      <c r="A84" s="186">
        <v>2</v>
      </c>
      <c r="B84" s="187">
        <v>4</v>
      </c>
      <c r="C84" s="187">
        <v>1</v>
      </c>
      <c r="D84" s="187"/>
      <c r="E84" s="187"/>
      <c r="F84" s="189"/>
      <c r="G84" s="190" t="s">
        <v>62</v>
      </c>
      <c r="H84" s="174">
        <v>55</v>
      </c>
      <c r="I84" s="175">
        <f t="shared" si="4"/>
        <v>0</v>
      </c>
      <c r="J84" s="217">
        <f t="shared" si="4"/>
        <v>0</v>
      </c>
      <c r="K84" s="176">
        <f t="shared" si="4"/>
        <v>0</v>
      </c>
      <c r="L84" s="176">
        <f t="shared" si="4"/>
        <v>0</v>
      </c>
      <c r="M84" s="1"/>
    </row>
    <row r="85" spans="1:13" ht="17.25" hidden="1" customHeight="1">
      <c r="A85" s="186">
        <v>2</v>
      </c>
      <c r="B85" s="187">
        <v>4</v>
      </c>
      <c r="C85" s="187">
        <v>1</v>
      </c>
      <c r="D85" s="187">
        <v>1</v>
      </c>
      <c r="E85" s="187"/>
      <c r="F85" s="189"/>
      <c r="G85" s="190" t="s">
        <v>62</v>
      </c>
      <c r="H85" s="174">
        <v>56</v>
      </c>
      <c r="I85" s="175">
        <f t="shared" si="4"/>
        <v>0</v>
      </c>
      <c r="J85" s="217">
        <f t="shared" si="4"/>
        <v>0</v>
      </c>
      <c r="K85" s="176">
        <f t="shared" si="4"/>
        <v>0</v>
      </c>
      <c r="L85" s="176">
        <f t="shared" si="4"/>
        <v>0</v>
      </c>
      <c r="M85" s="1"/>
    </row>
    <row r="86" spans="1:13" ht="18" hidden="1" customHeight="1">
      <c r="A86" s="186">
        <v>2</v>
      </c>
      <c r="B86" s="187">
        <v>4</v>
      </c>
      <c r="C86" s="187">
        <v>1</v>
      </c>
      <c r="D86" s="187">
        <v>1</v>
      </c>
      <c r="E86" s="187">
        <v>1</v>
      </c>
      <c r="F86" s="189"/>
      <c r="G86" s="190" t="s">
        <v>62</v>
      </c>
      <c r="H86" s="174">
        <v>57</v>
      </c>
      <c r="I86" s="175">
        <f>SUM(I87:I89)</f>
        <v>0</v>
      </c>
      <c r="J86" s="217">
        <f>SUM(J87:J89)</f>
        <v>0</v>
      </c>
      <c r="K86" s="176">
        <f>SUM(K87:K89)</f>
        <v>0</v>
      </c>
      <c r="L86" s="176">
        <f>SUM(L87:L89)</f>
        <v>0</v>
      </c>
      <c r="M86" s="1"/>
    </row>
    <row r="87" spans="1:13" ht="14.25" hidden="1" customHeight="1">
      <c r="A87" s="186">
        <v>2</v>
      </c>
      <c r="B87" s="187">
        <v>4</v>
      </c>
      <c r="C87" s="187">
        <v>1</v>
      </c>
      <c r="D87" s="187">
        <v>1</v>
      </c>
      <c r="E87" s="187">
        <v>1</v>
      </c>
      <c r="F87" s="189">
        <v>1</v>
      </c>
      <c r="G87" s="190" t="s">
        <v>63</v>
      </c>
      <c r="H87" s="174">
        <v>58</v>
      </c>
      <c r="I87" s="194">
        <v>0</v>
      </c>
      <c r="J87" s="194">
        <v>0</v>
      </c>
      <c r="K87" s="194">
        <v>0</v>
      </c>
      <c r="L87" s="194">
        <v>0</v>
      </c>
      <c r="M87" s="1"/>
    </row>
    <row r="88" spans="1:13" ht="13.5" hidden="1" customHeight="1">
      <c r="A88" s="186">
        <v>2</v>
      </c>
      <c r="B88" s="186">
        <v>4</v>
      </c>
      <c r="C88" s="186">
        <v>1</v>
      </c>
      <c r="D88" s="187">
        <v>1</v>
      </c>
      <c r="E88" s="187">
        <v>1</v>
      </c>
      <c r="F88" s="222">
        <v>2</v>
      </c>
      <c r="G88" s="188" t="s">
        <v>64</v>
      </c>
      <c r="H88" s="174">
        <v>59</v>
      </c>
      <c r="I88" s="194">
        <v>0</v>
      </c>
      <c r="J88" s="194">
        <v>0</v>
      </c>
      <c r="K88" s="194">
        <v>0</v>
      </c>
      <c r="L88" s="194">
        <v>0</v>
      </c>
      <c r="M88" s="1"/>
    </row>
    <row r="89" spans="1:13" hidden="1">
      <c r="A89" s="186">
        <v>2</v>
      </c>
      <c r="B89" s="187">
        <v>4</v>
      </c>
      <c r="C89" s="186">
        <v>1</v>
      </c>
      <c r="D89" s="187">
        <v>1</v>
      </c>
      <c r="E89" s="187">
        <v>1</v>
      </c>
      <c r="F89" s="222">
        <v>3</v>
      </c>
      <c r="G89" s="188" t="s">
        <v>65</v>
      </c>
      <c r="H89" s="174">
        <v>60</v>
      </c>
      <c r="I89" s="194">
        <v>0</v>
      </c>
      <c r="J89" s="194">
        <v>0</v>
      </c>
      <c r="K89" s="194">
        <v>0</v>
      </c>
      <c r="L89" s="194">
        <v>0</v>
      </c>
    </row>
    <row r="90" spans="1:13" hidden="1">
      <c r="A90" s="170">
        <v>2</v>
      </c>
      <c r="B90" s="171">
        <v>5</v>
      </c>
      <c r="C90" s="170"/>
      <c r="D90" s="171"/>
      <c r="E90" s="171"/>
      <c r="F90" s="223"/>
      <c r="G90" s="172" t="s">
        <v>66</v>
      </c>
      <c r="H90" s="174">
        <v>61</v>
      </c>
      <c r="I90" s="175">
        <f>SUM(I91+I96+I101)</f>
        <v>0</v>
      </c>
      <c r="J90" s="217">
        <f>SUM(J91+J96+J101)</f>
        <v>0</v>
      </c>
      <c r="K90" s="176">
        <f>SUM(K91+K96+K101)</f>
        <v>0</v>
      </c>
      <c r="L90" s="176">
        <f>SUM(L91+L96+L101)</f>
        <v>0</v>
      </c>
    </row>
    <row r="91" spans="1:13" hidden="1">
      <c r="A91" s="181">
        <v>2</v>
      </c>
      <c r="B91" s="179">
        <v>5</v>
      </c>
      <c r="C91" s="181">
        <v>1</v>
      </c>
      <c r="D91" s="179"/>
      <c r="E91" s="179"/>
      <c r="F91" s="224"/>
      <c r="G91" s="180" t="s">
        <v>67</v>
      </c>
      <c r="H91" s="174">
        <v>62</v>
      </c>
      <c r="I91" s="197">
        <f t="shared" ref="I91:L92" si="5">I92</f>
        <v>0</v>
      </c>
      <c r="J91" s="219">
        <f t="shared" si="5"/>
        <v>0</v>
      </c>
      <c r="K91" s="198">
        <f t="shared" si="5"/>
        <v>0</v>
      </c>
      <c r="L91" s="198">
        <f t="shared" si="5"/>
        <v>0</v>
      </c>
    </row>
    <row r="92" spans="1:13" hidden="1">
      <c r="A92" s="186">
        <v>2</v>
      </c>
      <c r="B92" s="187">
        <v>5</v>
      </c>
      <c r="C92" s="186">
        <v>1</v>
      </c>
      <c r="D92" s="187">
        <v>1</v>
      </c>
      <c r="E92" s="187"/>
      <c r="F92" s="222"/>
      <c r="G92" s="188" t="s">
        <v>67</v>
      </c>
      <c r="H92" s="174">
        <v>63</v>
      </c>
      <c r="I92" s="175">
        <f t="shared" si="5"/>
        <v>0</v>
      </c>
      <c r="J92" s="217">
        <f t="shared" si="5"/>
        <v>0</v>
      </c>
      <c r="K92" s="176">
        <f t="shared" si="5"/>
        <v>0</v>
      </c>
      <c r="L92" s="176">
        <f t="shared" si="5"/>
        <v>0</v>
      </c>
    </row>
    <row r="93" spans="1:13" hidden="1">
      <c r="A93" s="186">
        <v>2</v>
      </c>
      <c r="B93" s="187">
        <v>5</v>
      </c>
      <c r="C93" s="186">
        <v>1</v>
      </c>
      <c r="D93" s="187">
        <v>1</v>
      </c>
      <c r="E93" s="187">
        <v>1</v>
      </c>
      <c r="F93" s="222"/>
      <c r="G93" s="188" t="s">
        <v>67</v>
      </c>
      <c r="H93" s="174">
        <v>64</v>
      </c>
      <c r="I93" s="175">
        <f>SUM(I94:I95)</f>
        <v>0</v>
      </c>
      <c r="J93" s="217">
        <f>SUM(J94:J95)</f>
        <v>0</v>
      </c>
      <c r="K93" s="176">
        <f>SUM(K94:K95)</f>
        <v>0</v>
      </c>
      <c r="L93" s="176">
        <f>SUM(L94:L95)</f>
        <v>0</v>
      </c>
    </row>
    <row r="94" spans="1:13" ht="25.5" hidden="1" customHeight="1">
      <c r="A94" s="186">
        <v>2</v>
      </c>
      <c r="B94" s="187">
        <v>5</v>
      </c>
      <c r="C94" s="186">
        <v>1</v>
      </c>
      <c r="D94" s="187">
        <v>1</v>
      </c>
      <c r="E94" s="187">
        <v>1</v>
      </c>
      <c r="F94" s="222">
        <v>1</v>
      </c>
      <c r="G94" s="188" t="s">
        <v>68</v>
      </c>
      <c r="H94" s="174">
        <v>65</v>
      </c>
      <c r="I94" s="194">
        <v>0</v>
      </c>
      <c r="J94" s="194">
        <v>0</v>
      </c>
      <c r="K94" s="194">
        <v>0</v>
      </c>
      <c r="L94" s="194">
        <v>0</v>
      </c>
      <c r="M94" s="1"/>
    </row>
    <row r="95" spans="1:13" ht="15.75" hidden="1" customHeight="1">
      <c r="A95" s="186">
        <v>2</v>
      </c>
      <c r="B95" s="187">
        <v>5</v>
      </c>
      <c r="C95" s="186">
        <v>1</v>
      </c>
      <c r="D95" s="187">
        <v>1</v>
      </c>
      <c r="E95" s="187">
        <v>1</v>
      </c>
      <c r="F95" s="222">
        <v>2</v>
      </c>
      <c r="G95" s="188" t="s">
        <v>69</v>
      </c>
      <c r="H95" s="174">
        <v>66</v>
      </c>
      <c r="I95" s="194">
        <v>0</v>
      </c>
      <c r="J95" s="194">
        <v>0</v>
      </c>
      <c r="K95" s="194">
        <v>0</v>
      </c>
      <c r="L95" s="194">
        <v>0</v>
      </c>
      <c r="M95" s="1"/>
    </row>
    <row r="96" spans="1:13" ht="12" hidden="1" customHeight="1">
      <c r="A96" s="186">
        <v>2</v>
      </c>
      <c r="B96" s="187">
        <v>5</v>
      </c>
      <c r="C96" s="186">
        <v>2</v>
      </c>
      <c r="D96" s="187"/>
      <c r="E96" s="187"/>
      <c r="F96" s="222"/>
      <c r="G96" s="188" t="s">
        <v>70</v>
      </c>
      <c r="H96" s="174">
        <v>67</v>
      </c>
      <c r="I96" s="175">
        <f t="shared" ref="I96:L97" si="6">I97</f>
        <v>0</v>
      </c>
      <c r="J96" s="217">
        <f t="shared" si="6"/>
        <v>0</v>
      </c>
      <c r="K96" s="176">
        <f t="shared" si="6"/>
        <v>0</v>
      </c>
      <c r="L96" s="175">
        <f t="shared" si="6"/>
        <v>0</v>
      </c>
      <c r="M96" s="1"/>
    </row>
    <row r="97" spans="1:13" ht="15.75" hidden="1" customHeight="1">
      <c r="A97" s="190">
        <v>2</v>
      </c>
      <c r="B97" s="186">
        <v>5</v>
      </c>
      <c r="C97" s="187">
        <v>2</v>
      </c>
      <c r="D97" s="188">
        <v>1</v>
      </c>
      <c r="E97" s="186"/>
      <c r="F97" s="222"/>
      <c r="G97" s="188" t="s">
        <v>70</v>
      </c>
      <c r="H97" s="174">
        <v>68</v>
      </c>
      <c r="I97" s="175">
        <f t="shared" si="6"/>
        <v>0</v>
      </c>
      <c r="J97" s="217">
        <f t="shared" si="6"/>
        <v>0</v>
      </c>
      <c r="K97" s="176">
        <f t="shared" si="6"/>
        <v>0</v>
      </c>
      <c r="L97" s="175">
        <f t="shared" si="6"/>
        <v>0</v>
      </c>
      <c r="M97" s="1"/>
    </row>
    <row r="98" spans="1:13" ht="15" hidden="1" customHeight="1">
      <c r="A98" s="190">
        <v>2</v>
      </c>
      <c r="B98" s="186">
        <v>5</v>
      </c>
      <c r="C98" s="187">
        <v>2</v>
      </c>
      <c r="D98" s="188">
        <v>1</v>
      </c>
      <c r="E98" s="186">
        <v>1</v>
      </c>
      <c r="F98" s="222"/>
      <c r="G98" s="188" t="s">
        <v>70</v>
      </c>
      <c r="H98" s="174">
        <v>69</v>
      </c>
      <c r="I98" s="175">
        <f>SUM(I99:I100)</f>
        <v>0</v>
      </c>
      <c r="J98" s="217">
        <f>SUM(J99:J100)</f>
        <v>0</v>
      </c>
      <c r="K98" s="176">
        <f>SUM(K99:K100)</f>
        <v>0</v>
      </c>
      <c r="L98" s="175">
        <f>SUM(L99:L100)</f>
        <v>0</v>
      </c>
      <c r="M98" s="1"/>
    </row>
    <row r="99" spans="1:13" ht="25.5" hidden="1" customHeight="1">
      <c r="A99" s="190">
        <v>2</v>
      </c>
      <c r="B99" s="186">
        <v>5</v>
      </c>
      <c r="C99" s="187">
        <v>2</v>
      </c>
      <c r="D99" s="188">
        <v>1</v>
      </c>
      <c r="E99" s="186">
        <v>1</v>
      </c>
      <c r="F99" s="222">
        <v>1</v>
      </c>
      <c r="G99" s="188" t="s">
        <v>71</v>
      </c>
      <c r="H99" s="174">
        <v>70</v>
      </c>
      <c r="I99" s="194">
        <v>0</v>
      </c>
      <c r="J99" s="194">
        <v>0</v>
      </c>
      <c r="K99" s="194">
        <v>0</v>
      </c>
      <c r="L99" s="194">
        <v>0</v>
      </c>
      <c r="M99" s="1"/>
    </row>
    <row r="100" spans="1:13" ht="25.5" hidden="1" customHeight="1">
      <c r="A100" s="190">
        <v>2</v>
      </c>
      <c r="B100" s="186">
        <v>5</v>
      </c>
      <c r="C100" s="187">
        <v>2</v>
      </c>
      <c r="D100" s="188">
        <v>1</v>
      </c>
      <c r="E100" s="186">
        <v>1</v>
      </c>
      <c r="F100" s="222">
        <v>2</v>
      </c>
      <c r="G100" s="188" t="s">
        <v>72</v>
      </c>
      <c r="H100" s="174">
        <v>71</v>
      </c>
      <c r="I100" s="194">
        <v>0</v>
      </c>
      <c r="J100" s="194">
        <v>0</v>
      </c>
      <c r="K100" s="194">
        <v>0</v>
      </c>
      <c r="L100" s="194">
        <v>0</v>
      </c>
      <c r="M100" s="1"/>
    </row>
    <row r="101" spans="1:13" ht="28.5" hidden="1" customHeight="1">
      <c r="A101" s="190">
        <v>2</v>
      </c>
      <c r="B101" s="186">
        <v>5</v>
      </c>
      <c r="C101" s="187">
        <v>3</v>
      </c>
      <c r="D101" s="188"/>
      <c r="E101" s="186"/>
      <c r="F101" s="222"/>
      <c r="G101" s="188" t="s">
        <v>73</v>
      </c>
      <c r="H101" s="174">
        <v>72</v>
      </c>
      <c r="I101" s="175">
        <f>I102+I106</f>
        <v>0</v>
      </c>
      <c r="J101" s="175">
        <f>J102+J106</f>
        <v>0</v>
      </c>
      <c r="K101" s="175">
        <f>K102+K106</f>
        <v>0</v>
      </c>
      <c r="L101" s="175">
        <f>L102+L106</f>
        <v>0</v>
      </c>
      <c r="M101" s="1"/>
    </row>
    <row r="102" spans="1:13" ht="27" hidden="1" customHeight="1">
      <c r="A102" s="190">
        <v>2</v>
      </c>
      <c r="B102" s="186">
        <v>5</v>
      </c>
      <c r="C102" s="187">
        <v>3</v>
      </c>
      <c r="D102" s="188">
        <v>1</v>
      </c>
      <c r="E102" s="186"/>
      <c r="F102" s="222"/>
      <c r="G102" s="188" t="s">
        <v>74</v>
      </c>
      <c r="H102" s="174">
        <v>73</v>
      </c>
      <c r="I102" s="175">
        <f>I103</f>
        <v>0</v>
      </c>
      <c r="J102" s="217">
        <f>J103</f>
        <v>0</v>
      </c>
      <c r="K102" s="176">
        <f>K103</f>
        <v>0</v>
      </c>
      <c r="L102" s="175">
        <f>L103</f>
        <v>0</v>
      </c>
      <c r="M102" s="1"/>
    </row>
    <row r="103" spans="1:13" ht="30" hidden="1" customHeight="1">
      <c r="A103" s="199">
        <v>2</v>
      </c>
      <c r="B103" s="200">
        <v>5</v>
      </c>
      <c r="C103" s="201">
        <v>3</v>
      </c>
      <c r="D103" s="202">
        <v>1</v>
      </c>
      <c r="E103" s="200">
        <v>1</v>
      </c>
      <c r="F103" s="225"/>
      <c r="G103" s="202" t="s">
        <v>74</v>
      </c>
      <c r="H103" s="174">
        <v>74</v>
      </c>
      <c r="I103" s="185">
        <f>SUM(I104:I105)</f>
        <v>0</v>
      </c>
      <c r="J103" s="220">
        <f>SUM(J104:J105)</f>
        <v>0</v>
      </c>
      <c r="K103" s="184">
        <f>SUM(K104:K105)</f>
        <v>0</v>
      </c>
      <c r="L103" s="185">
        <f>SUM(L104:L105)</f>
        <v>0</v>
      </c>
      <c r="M103" s="1"/>
    </row>
    <row r="104" spans="1:13" ht="26.25" hidden="1" customHeight="1">
      <c r="A104" s="190">
        <v>2</v>
      </c>
      <c r="B104" s="186">
        <v>5</v>
      </c>
      <c r="C104" s="187">
        <v>3</v>
      </c>
      <c r="D104" s="188">
        <v>1</v>
      </c>
      <c r="E104" s="186">
        <v>1</v>
      </c>
      <c r="F104" s="222">
        <v>1</v>
      </c>
      <c r="G104" s="188" t="s">
        <v>74</v>
      </c>
      <c r="H104" s="174">
        <v>75</v>
      </c>
      <c r="I104" s="194">
        <v>0</v>
      </c>
      <c r="J104" s="194">
        <v>0</v>
      </c>
      <c r="K104" s="194">
        <v>0</v>
      </c>
      <c r="L104" s="194">
        <v>0</v>
      </c>
      <c r="M104" s="1"/>
    </row>
    <row r="105" spans="1:13" ht="26.25" hidden="1" customHeight="1">
      <c r="A105" s="199">
        <v>2</v>
      </c>
      <c r="B105" s="200">
        <v>5</v>
      </c>
      <c r="C105" s="201">
        <v>3</v>
      </c>
      <c r="D105" s="202">
        <v>1</v>
      </c>
      <c r="E105" s="200">
        <v>1</v>
      </c>
      <c r="F105" s="225">
        <v>2</v>
      </c>
      <c r="G105" s="202" t="s">
        <v>75</v>
      </c>
      <c r="H105" s="174">
        <v>76</v>
      </c>
      <c r="I105" s="194">
        <v>0</v>
      </c>
      <c r="J105" s="194">
        <v>0</v>
      </c>
      <c r="K105" s="194">
        <v>0</v>
      </c>
      <c r="L105" s="194">
        <v>0</v>
      </c>
      <c r="M105" s="1"/>
    </row>
    <row r="106" spans="1:13" ht="27.75" hidden="1" customHeight="1">
      <c r="A106" s="199">
        <v>2</v>
      </c>
      <c r="B106" s="200">
        <v>5</v>
      </c>
      <c r="C106" s="201">
        <v>3</v>
      </c>
      <c r="D106" s="202">
        <v>2</v>
      </c>
      <c r="E106" s="200"/>
      <c r="F106" s="225"/>
      <c r="G106" s="202" t="s">
        <v>76</v>
      </c>
      <c r="H106" s="174">
        <v>77</v>
      </c>
      <c r="I106" s="185">
        <f>I107</f>
        <v>0</v>
      </c>
      <c r="J106" s="185">
        <f>J107</f>
        <v>0</v>
      </c>
      <c r="K106" s="185">
        <f>K107</f>
        <v>0</v>
      </c>
      <c r="L106" s="185">
        <f>L107</f>
        <v>0</v>
      </c>
      <c r="M106" s="1"/>
    </row>
    <row r="107" spans="1:13" ht="25.5" hidden="1" customHeight="1">
      <c r="A107" s="199">
        <v>2</v>
      </c>
      <c r="B107" s="200">
        <v>5</v>
      </c>
      <c r="C107" s="201">
        <v>3</v>
      </c>
      <c r="D107" s="202">
        <v>2</v>
      </c>
      <c r="E107" s="200">
        <v>1</v>
      </c>
      <c r="F107" s="225"/>
      <c r="G107" s="202" t="s">
        <v>76</v>
      </c>
      <c r="H107" s="174">
        <v>78</v>
      </c>
      <c r="I107" s="185">
        <f>SUM(I108:I109)</f>
        <v>0</v>
      </c>
      <c r="J107" s="185">
        <f>SUM(J108:J109)</f>
        <v>0</v>
      </c>
      <c r="K107" s="185">
        <f>SUM(K108:K109)</f>
        <v>0</v>
      </c>
      <c r="L107" s="185">
        <f>SUM(L108:L109)</f>
        <v>0</v>
      </c>
      <c r="M107" s="1"/>
    </row>
    <row r="108" spans="1:13" ht="30" hidden="1" customHeight="1">
      <c r="A108" s="199">
        <v>2</v>
      </c>
      <c r="B108" s="200">
        <v>5</v>
      </c>
      <c r="C108" s="201">
        <v>3</v>
      </c>
      <c r="D108" s="202">
        <v>2</v>
      </c>
      <c r="E108" s="200">
        <v>1</v>
      </c>
      <c r="F108" s="225">
        <v>1</v>
      </c>
      <c r="G108" s="202" t="s">
        <v>76</v>
      </c>
      <c r="H108" s="174">
        <v>79</v>
      </c>
      <c r="I108" s="194">
        <v>0</v>
      </c>
      <c r="J108" s="194">
        <v>0</v>
      </c>
      <c r="K108" s="194">
        <v>0</v>
      </c>
      <c r="L108" s="194">
        <v>0</v>
      </c>
      <c r="M108" s="1"/>
    </row>
    <row r="109" spans="1:13" ht="18" hidden="1" customHeight="1">
      <c r="A109" s="199">
        <v>2</v>
      </c>
      <c r="B109" s="200">
        <v>5</v>
      </c>
      <c r="C109" s="201">
        <v>3</v>
      </c>
      <c r="D109" s="202">
        <v>2</v>
      </c>
      <c r="E109" s="200">
        <v>1</v>
      </c>
      <c r="F109" s="225">
        <v>2</v>
      </c>
      <c r="G109" s="202" t="s">
        <v>77</v>
      </c>
      <c r="H109" s="174">
        <v>80</v>
      </c>
      <c r="I109" s="194">
        <v>0</v>
      </c>
      <c r="J109" s="194">
        <v>0</v>
      </c>
      <c r="K109" s="194">
        <v>0</v>
      </c>
      <c r="L109" s="194">
        <v>0</v>
      </c>
      <c r="M109" s="1"/>
    </row>
    <row r="110" spans="1:13" ht="16.5" hidden="1" customHeight="1">
      <c r="A110" s="221">
        <v>2</v>
      </c>
      <c r="B110" s="170">
        <v>6</v>
      </c>
      <c r="C110" s="171"/>
      <c r="D110" s="172"/>
      <c r="E110" s="170"/>
      <c r="F110" s="223"/>
      <c r="G110" s="226" t="s">
        <v>78</v>
      </c>
      <c r="H110" s="174">
        <v>81</v>
      </c>
      <c r="I110" s="175">
        <f>SUM(I111+I116+I120+I124+I128+I132)</f>
        <v>0</v>
      </c>
      <c r="J110" s="175">
        <f>SUM(J111+J116+J120+J124+J128+J132)</f>
        <v>0</v>
      </c>
      <c r="K110" s="175">
        <f>SUM(K111+K116+K120+K124+K128+K132)</f>
        <v>0</v>
      </c>
      <c r="L110" s="175">
        <f>SUM(L111+L116+L120+L124+L128+L132)</f>
        <v>0</v>
      </c>
      <c r="M110" s="1"/>
    </row>
    <row r="111" spans="1:13" ht="14.25" hidden="1" customHeight="1">
      <c r="A111" s="199">
        <v>2</v>
      </c>
      <c r="B111" s="200">
        <v>6</v>
      </c>
      <c r="C111" s="201">
        <v>1</v>
      </c>
      <c r="D111" s="202"/>
      <c r="E111" s="200"/>
      <c r="F111" s="225"/>
      <c r="G111" s="202" t="s">
        <v>79</v>
      </c>
      <c r="H111" s="174">
        <v>82</v>
      </c>
      <c r="I111" s="185">
        <f t="shared" ref="I111:L112" si="7">I112</f>
        <v>0</v>
      </c>
      <c r="J111" s="220">
        <f t="shared" si="7"/>
        <v>0</v>
      </c>
      <c r="K111" s="184">
        <f t="shared" si="7"/>
        <v>0</v>
      </c>
      <c r="L111" s="185">
        <f t="shared" si="7"/>
        <v>0</v>
      </c>
      <c r="M111" s="1"/>
    </row>
    <row r="112" spans="1:13" ht="14.25" hidden="1" customHeight="1">
      <c r="A112" s="190">
        <v>2</v>
      </c>
      <c r="B112" s="186">
        <v>6</v>
      </c>
      <c r="C112" s="187">
        <v>1</v>
      </c>
      <c r="D112" s="188">
        <v>1</v>
      </c>
      <c r="E112" s="186"/>
      <c r="F112" s="222"/>
      <c r="G112" s="188" t="s">
        <v>79</v>
      </c>
      <c r="H112" s="174">
        <v>83</v>
      </c>
      <c r="I112" s="175">
        <f t="shared" si="7"/>
        <v>0</v>
      </c>
      <c r="J112" s="217">
        <f t="shared" si="7"/>
        <v>0</v>
      </c>
      <c r="K112" s="176">
        <f t="shared" si="7"/>
        <v>0</v>
      </c>
      <c r="L112" s="175">
        <f t="shared" si="7"/>
        <v>0</v>
      </c>
      <c r="M112" s="1"/>
    </row>
    <row r="113" spans="1:13" hidden="1">
      <c r="A113" s="190">
        <v>2</v>
      </c>
      <c r="B113" s="186">
        <v>6</v>
      </c>
      <c r="C113" s="187">
        <v>1</v>
      </c>
      <c r="D113" s="188">
        <v>1</v>
      </c>
      <c r="E113" s="186">
        <v>1</v>
      </c>
      <c r="F113" s="222"/>
      <c r="G113" s="188" t="s">
        <v>79</v>
      </c>
      <c r="H113" s="174">
        <v>84</v>
      </c>
      <c r="I113" s="175">
        <f>SUM(I114:I115)</f>
        <v>0</v>
      </c>
      <c r="J113" s="217">
        <f>SUM(J114:J115)</f>
        <v>0</v>
      </c>
      <c r="K113" s="176">
        <f>SUM(K114:K115)</f>
        <v>0</v>
      </c>
      <c r="L113" s="175">
        <f>SUM(L114:L115)</f>
        <v>0</v>
      </c>
    </row>
    <row r="114" spans="1:13" ht="13.5" hidden="1" customHeight="1">
      <c r="A114" s="190">
        <v>2</v>
      </c>
      <c r="B114" s="186">
        <v>6</v>
      </c>
      <c r="C114" s="187">
        <v>1</v>
      </c>
      <c r="D114" s="188">
        <v>1</v>
      </c>
      <c r="E114" s="186">
        <v>1</v>
      </c>
      <c r="F114" s="222">
        <v>1</v>
      </c>
      <c r="G114" s="188" t="s">
        <v>80</v>
      </c>
      <c r="H114" s="174">
        <v>85</v>
      </c>
      <c r="I114" s="194">
        <v>0</v>
      </c>
      <c r="J114" s="194">
        <v>0</v>
      </c>
      <c r="K114" s="194">
        <v>0</v>
      </c>
      <c r="L114" s="194">
        <v>0</v>
      </c>
      <c r="M114" s="1"/>
    </row>
    <row r="115" spans="1:13" hidden="1">
      <c r="A115" s="207">
        <v>2</v>
      </c>
      <c r="B115" s="181">
        <v>6</v>
      </c>
      <c r="C115" s="179">
        <v>1</v>
      </c>
      <c r="D115" s="180">
        <v>1</v>
      </c>
      <c r="E115" s="181">
        <v>1</v>
      </c>
      <c r="F115" s="224">
        <v>2</v>
      </c>
      <c r="G115" s="180" t="s">
        <v>81</v>
      </c>
      <c r="H115" s="174">
        <v>86</v>
      </c>
      <c r="I115" s="192">
        <v>0</v>
      </c>
      <c r="J115" s="192">
        <v>0</v>
      </c>
      <c r="K115" s="192">
        <v>0</v>
      </c>
      <c r="L115" s="192">
        <v>0</v>
      </c>
    </row>
    <row r="116" spans="1:13" ht="25.5" hidden="1" customHeight="1">
      <c r="A116" s="190">
        <v>2</v>
      </c>
      <c r="B116" s="186">
        <v>6</v>
      </c>
      <c r="C116" s="187">
        <v>2</v>
      </c>
      <c r="D116" s="188"/>
      <c r="E116" s="186"/>
      <c r="F116" s="222"/>
      <c r="G116" s="188" t="s">
        <v>82</v>
      </c>
      <c r="H116" s="174">
        <v>87</v>
      </c>
      <c r="I116" s="175">
        <f t="shared" ref="I116:L118" si="8">I117</f>
        <v>0</v>
      </c>
      <c r="J116" s="217">
        <f t="shared" si="8"/>
        <v>0</v>
      </c>
      <c r="K116" s="176">
        <f t="shared" si="8"/>
        <v>0</v>
      </c>
      <c r="L116" s="175">
        <f t="shared" si="8"/>
        <v>0</v>
      </c>
      <c r="M116" s="1"/>
    </row>
    <row r="117" spans="1:13" ht="14.25" hidden="1" customHeight="1">
      <c r="A117" s="190">
        <v>2</v>
      </c>
      <c r="B117" s="186">
        <v>6</v>
      </c>
      <c r="C117" s="187">
        <v>2</v>
      </c>
      <c r="D117" s="188">
        <v>1</v>
      </c>
      <c r="E117" s="186"/>
      <c r="F117" s="222"/>
      <c r="G117" s="188" t="s">
        <v>82</v>
      </c>
      <c r="H117" s="174">
        <v>88</v>
      </c>
      <c r="I117" s="175">
        <f t="shared" si="8"/>
        <v>0</v>
      </c>
      <c r="J117" s="217">
        <f t="shared" si="8"/>
        <v>0</v>
      </c>
      <c r="K117" s="176">
        <f t="shared" si="8"/>
        <v>0</v>
      </c>
      <c r="L117" s="175">
        <f t="shared" si="8"/>
        <v>0</v>
      </c>
      <c r="M117" s="1"/>
    </row>
    <row r="118" spans="1:13" ht="14.25" hidden="1" customHeight="1">
      <c r="A118" s="190">
        <v>2</v>
      </c>
      <c r="B118" s="186">
        <v>6</v>
      </c>
      <c r="C118" s="187">
        <v>2</v>
      </c>
      <c r="D118" s="188">
        <v>1</v>
      </c>
      <c r="E118" s="186">
        <v>1</v>
      </c>
      <c r="F118" s="222"/>
      <c r="G118" s="188" t="s">
        <v>82</v>
      </c>
      <c r="H118" s="174">
        <v>89</v>
      </c>
      <c r="I118" s="227">
        <f t="shared" si="8"/>
        <v>0</v>
      </c>
      <c r="J118" s="228">
        <f t="shared" si="8"/>
        <v>0</v>
      </c>
      <c r="K118" s="229">
        <f t="shared" si="8"/>
        <v>0</v>
      </c>
      <c r="L118" s="227">
        <f t="shared" si="8"/>
        <v>0</v>
      </c>
      <c r="M118" s="1"/>
    </row>
    <row r="119" spans="1:13" ht="25.5" hidden="1" customHeight="1">
      <c r="A119" s="190">
        <v>2</v>
      </c>
      <c r="B119" s="186">
        <v>6</v>
      </c>
      <c r="C119" s="187">
        <v>2</v>
      </c>
      <c r="D119" s="188">
        <v>1</v>
      </c>
      <c r="E119" s="186">
        <v>1</v>
      </c>
      <c r="F119" s="222">
        <v>1</v>
      </c>
      <c r="G119" s="188" t="s">
        <v>82</v>
      </c>
      <c r="H119" s="174">
        <v>90</v>
      </c>
      <c r="I119" s="194">
        <v>0</v>
      </c>
      <c r="J119" s="194">
        <v>0</v>
      </c>
      <c r="K119" s="194">
        <v>0</v>
      </c>
      <c r="L119" s="194">
        <v>0</v>
      </c>
      <c r="M119" s="1"/>
    </row>
    <row r="120" spans="1:13" ht="26.25" hidden="1" customHeight="1">
      <c r="A120" s="207">
        <v>2</v>
      </c>
      <c r="B120" s="181">
        <v>6</v>
      </c>
      <c r="C120" s="179">
        <v>3</v>
      </c>
      <c r="D120" s="180"/>
      <c r="E120" s="181"/>
      <c r="F120" s="224"/>
      <c r="G120" s="180" t="s">
        <v>83</v>
      </c>
      <c r="H120" s="174">
        <v>91</v>
      </c>
      <c r="I120" s="197">
        <f t="shared" ref="I120:L122" si="9">I121</f>
        <v>0</v>
      </c>
      <c r="J120" s="219">
        <f t="shared" si="9"/>
        <v>0</v>
      </c>
      <c r="K120" s="198">
        <f t="shared" si="9"/>
        <v>0</v>
      </c>
      <c r="L120" s="197">
        <f t="shared" si="9"/>
        <v>0</v>
      </c>
      <c r="M120" s="1"/>
    </row>
    <row r="121" spans="1:13" ht="25.5" hidden="1" customHeight="1">
      <c r="A121" s="190">
        <v>2</v>
      </c>
      <c r="B121" s="186">
        <v>6</v>
      </c>
      <c r="C121" s="187">
        <v>3</v>
      </c>
      <c r="D121" s="188">
        <v>1</v>
      </c>
      <c r="E121" s="186"/>
      <c r="F121" s="222"/>
      <c r="G121" s="188" t="s">
        <v>83</v>
      </c>
      <c r="H121" s="174">
        <v>92</v>
      </c>
      <c r="I121" s="175">
        <f t="shared" si="9"/>
        <v>0</v>
      </c>
      <c r="J121" s="217">
        <f t="shared" si="9"/>
        <v>0</v>
      </c>
      <c r="K121" s="176">
        <f t="shared" si="9"/>
        <v>0</v>
      </c>
      <c r="L121" s="175">
        <f t="shared" si="9"/>
        <v>0</v>
      </c>
      <c r="M121" s="1"/>
    </row>
    <row r="122" spans="1:13" ht="26.25" hidden="1" customHeight="1">
      <c r="A122" s="190">
        <v>2</v>
      </c>
      <c r="B122" s="186">
        <v>6</v>
      </c>
      <c r="C122" s="187">
        <v>3</v>
      </c>
      <c r="D122" s="188">
        <v>1</v>
      </c>
      <c r="E122" s="186">
        <v>1</v>
      </c>
      <c r="F122" s="222"/>
      <c r="G122" s="188" t="s">
        <v>83</v>
      </c>
      <c r="H122" s="174">
        <v>93</v>
      </c>
      <c r="I122" s="175">
        <f t="shared" si="9"/>
        <v>0</v>
      </c>
      <c r="J122" s="217">
        <f t="shared" si="9"/>
        <v>0</v>
      </c>
      <c r="K122" s="176">
        <f t="shared" si="9"/>
        <v>0</v>
      </c>
      <c r="L122" s="175">
        <f t="shared" si="9"/>
        <v>0</v>
      </c>
      <c r="M122" s="1"/>
    </row>
    <row r="123" spans="1:13" ht="27" hidden="1" customHeight="1">
      <c r="A123" s="190">
        <v>2</v>
      </c>
      <c r="B123" s="186">
        <v>6</v>
      </c>
      <c r="C123" s="187">
        <v>3</v>
      </c>
      <c r="D123" s="188">
        <v>1</v>
      </c>
      <c r="E123" s="186">
        <v>1</v>
      </c>
      <c r="F123" s="222">
        <v>1</v>
      </c>
      <c r="G123" s="188" t="s">
        <v>83</v>
      </c>
      <c r="H123" s="174">
        <v>94</v>
      </c>
      <c r="I123" s="194">
        <v>0</v>
      </c>
      <c r="J123" s="194">
        <v>0</v>
      </c>
      <c r="K123" s="194">
        <v>0</v>
      </c>
      <c r="L123" s="194">
        <v>0</v>
      </c>
      <c r="M123" s="1"/>
    </row>
    <row r="124" spans="1:13" ht="25.5" hidden="1" customHeight="1">
      <c r="A124" s="207">
        <v>2</v>
      </c>
      <c r="B124" s="181">
        <v>6</v>
      </c>
      <c r="C124" s="179">
        <v>4</v>
      </c>
      <c r="D124" s="180"/>
      <c r="E124" s="181"/>
      <c r="F124" s="224"/>
      <c r="G124" s="180" t="s">
        <v>84</v>
      </c>
      <c r="H124" s="174">
        <v>95</v>
      </c>
      <c r="I124" s="197">
        <f t="shared" ref="I124:L126" si="10">I125</f>
        <v>0</v>
      </c>
      <c r="J124" s="219">
        <f t="shared" si="10"/>
        <v>0</v>
      </c>
      <c r="K124" s="198">
        <f t="shared" si="10"/>
        <v>0</v>
      </c>
      <c r="L124" s="197">
        <f t="shared" si="10"/>
        <v>0</v>
      </c>
      <c r="M124" s="1"/>
    </row>
    <row r="125" spans="1:13" ht="27" hidden="1" customHeight="1">
      <c r="A125" s="190">
        <v>2</v>
      </c>
      <c r="B125" s="186">
        <v>6</v>
      </c>
      <c r="C125" s="187">
        <v>4</v>
      </c>
      <c r="D125" s="188">
        <v>1</v>
      </c>
      <c r="E125" s="186"/>
      <c r="F125" s="222"/>
      <c r="G125" s="188" t="s">
        <v>84</v>
      </c>
      <c r="H125" s="174">
        <v>96</v>
      </c>
      <c r="I125" s="175">
        <f t="shared" si="10"/>
        <v>0</v>
      </c>
      <c r="J125" s="217">
        <f t="shared" si="10"/>
        <v>0</v>
      </c>
      <c r="K125" s="176">
        <f t="shared" si="10"/>
        <v>0</v>
      </c>
      <c r="L125" s="175">
        <f t="shared" si="10"/>
        <v>0</v>
      </c>
      <c r="M125" s="1"/>
    </row>
    <row r="126" spans="1:13" ht="27" hidden="1" customHeight="1">
      <c r="A126" s="190">
        <v>2</v>
      </c>
      <c r="B126" s="186">
        <v>6</v>
      </c>
      <c r="C126" s="187">
        <v>4</v>
      </c>
      <c r="D126" s="188">
        <v>1</v>
      </c>
      <c r="E126" s="186">
        <v>1</v>
      </c>
      <c r="F126" s="222"/>
      <c r="G126" s="188" t="s">
        <v>84</v>
      </c>
      <c r="H126" s="174">
        <v>97</v>
      </c>
      <c r="I126" s="175">
        <f t="shared" si="10"/>
        <v>0</v>
      </c>
      <c r="J126" s="217">
        <f t="shared" si="10"/>
        <v>0</v>
      </c>
      <c r="K126" s="176">
        <f t="shared" si="10"/>
        <v>0</v>
      </c>
      <c r="L126" s="175">
        <f t="shared" si="10"/>
        <v>0</v>
      </c>
      <c r="M126" s="1"/>
    </row>
    <row r="127" spans="1:13" ht="27.75" hidden="1" customHeight="1">
      <c r="A127" s="190">
        <v>2</v>
      </c>
      <c r="B127" s="186">
        <v>6</v>
      </c>
      <c r="C127" s="187">
        <v>4</v>
      </c>
      <c r="D127" s="188">
        <v>1</v>
      </c>
      <c r="E127" s="186">
        <v>1</v>
      </c>
      <c r="F127" s="222">
        <v>1</v>
      </c>
      <c r="G127" s="188" t="s">
        <v>84</v>
      </c>
      <c r="H127" s="174">
        <v>98</v>
      </c>
      <c r="I127" s="194">
        <v>0</v>
      </c>
      <c r="J127" s="194">
        <v>0</v>
      </c>
      <c r="K127" s="194">
        <v>0</v>
      </c>
      <c r="L127" s="194">
        <v>0</v>
      </c>
      <c r="M127" s="1"/>
    </row>
    <row r="128" spans="1:13" ht="27" hidden="1" customHeight="1">
      <c r="A128" s="199">
        <v>2</v>
      </c>
      <c r="B128" s="208">
        <v>6</v>
      </c>
      <c r="C128" s="209">
        <v>5</v>
      </c>
      <c r="D128" s="211"/>
      <c r="E128" s="208"/>
      <c r="F128" s="230"/>
      <c r="G128" s="211" t="s">
        <v>85</v>
      </c>
      <c r="H128" s="174">
        <v>99</v>
      </c>
      <c r="I128" s="204">
        <f t="shared" ref="I128:L130" si="11">I129</f>
        <v>0</v>
      </c>
      <c r="J128" s="231">
        <f t="shared" si="11"/>
        <v>0</v>
      </c>
      <c r="K128" s="205">
        <f t="shared" si="11"/>
        <v>0</v>
      </c>
      <c r="L128" s="204">
        <f t="shared" si="11"/>
        <v>0</v>
      </c>
      <c r="M128" s="1"/>
    </row>
    <row r="129" spans="1:13" ht="29.25" hidden="1" customHeight="1">
      <c r="A129" s="190">
        <v>2</v>
      </c>
      <c r="B129" s="186">
        <v>6</v>
      </c>
      <c r="C129" s="187">
        <v>5</v>
      </c>
      <c r="D129" s="188">
        <v>1</v>
      </c>
      <c r="E129" s="186"/>
      <c r="F129" s="222"/>
      <c r="G129" s="211" t="s">
        <v>85</v>
      </c>
      <c r="H129" s="174">
        <v>100</v>
      </c>
      <c r="I129" s="175">
        <f t="shared" si="11"/>
        <v>0</v>
      </c>
      <c r="J129" s="217">
        <f t="shared" si="11"/>
        <v>0</v>
      </c>
      <c r="K129" s="176">
        <f t="shared" si="11"/>
        <v>0</v>
      </c>
      <c r="L129" s="175">
        <f t="shared" si="11"/>
        <v>0</v>
      </c>
      <c r="M129" s="1"/>
    </row>
    <row r="130" spans="1:13" ht="25.5" hidden="1" customHeight="1">
      <c r="A130" s="190">
        <v>2</v>
      </c>
      <c r="B130" s="186">
        <v>6</v>
      </c>
      <c r="C130" s="187">
        <v>5</v>
      </c>
      <c r="D130" s="188">
        <v>1</v>
      </c>
      <c r="E130" s="186">
        <v>1</v>
      </c>
      <c r="F130" s="222"/>
      <c r="G130" s="211" t="s">
        <v>85</v>
      </c>
      <c r="H130" s="174">
        <v>101</v>
      </c>
      <c r="I130" s="175">
        <f t="shared" si="11"/>
        <v>0</v>
      </c>
      <c r="J130" s="217">
        <f t="shared" si="11"/>
        <v>0</v>
      </c>
      <c r="K130" s="176">
        <f t="shared" si="11"/>
        <v>0</v>
      </c>
      <c r="L130" s="175">
        <f t="shared" si="11"/>
        <v>0</v>
      </c>
      <c r="M130" s="1"/>
    </row>
    <row r="131" spans="1:13" ht="27.75" hidden="1" customHeight="1">
      <c r="A131" s="186">
        <v>2</v>
      </c>
      <c r="B131" s="187">
        <v>6</v>
      </c>
      <c r="C131" s="186">
        <v>5</v>
      </c>
      <c r="D131" s="186">
        <v>1</v>
      </c>
      <c r="E131" s="188">
        <v>1</v>
      </c>
      <c r="F131" s="222">
        <v>1</v>
      </c>
      <c r="G131" s="186" t="s">
        <v>86</v>
      </c>
      <c r="H131" s="174">
        <v>102</v>
      </c>
      <c r="I131" s="194">
        <v>0</v>
      </c>
      <c r="J131" s="194">
        <v>0</v>
      </c>
      <c r="K131" s="194">
        <v>0</v>
      </c>
      <c r="L131" s="194">
        <v>0</v>
      </c>
      <c r="M131" s="1"/>
    </row>
    <row r="132" spans="1:13" ht="27.75" hidden="1" customHeight="1">
      <c r="A132" s="190">
        <v>2</v>
      </c>
      <c r="B132" s="187">
        <v>6</v>
      </c>
      <c r="C132" s="186">
        <v>6</v>
      </c>
      <c r="D132" s="187"/>
      <c r="E132" s="188"/>
      <c r="F132" s="189"/>
      <c r="G132" s="299" t="s">
        <v>341</v>
      </c>
      <c r="H132" s="174">
        <v>103</v>
      </c>
      <c r="I132" s="176">
        <f t="shared" ref="I132:L134" si="12">I133</f>
        <v>0</v>
      </c>
      <c r="J132" s="175">
        <f t="shared" si="12"/>
        <v>0</v>
      </c>
      <c r="K132" s="175">
        <f t="shared" si="12"/>
        <v>0</v>
      </c>
      <c r="L132" s="175">
        <f t="shared" si="12"/>
        <v>0</v>
      </c>
      <c r="M132" s="1"/>
    </row>
    <row r="133" spans="1:13" ht="27.75" hidden="1" customHeight="1">
      <c r="A133" s="190">
        <v>2</v>
      </c>
      <c r="B133" s="187">
        <v>6</v>
      </c>
      <c r="C133" s="186">
        <v>6</v>
      </c>
      <c r="D133" s="187">
        <v>1</v>
      </c>
      <c r="E133" s="188"/>
      <c r="F133" s="189"/>
      <c r="G133" s="299" t="s">
        <v>341</v>
      </c>
      <c r="H133" s="174">
        <v>104</v>
      </c>
      <c r="I133" s="175">
        <f t="shared" si="12"/>
        <v>0</v>
      </c>
      <c r="J133" s="175">
        <f t="shared" si="12"/>
        <v>0</v>
      </c>
      <c r="K133" s="175">
        <f t="shared" si="12"/>
        <v>0</v>
      </c>
      <c r="L133" s="175">
        <f t="shared" si="12"/>
        <v>0</v>
      </c>
      <c r="M133" s="1"/>
    </row>
    <row r="134" spans="1:13" ht="27.75" hidden="1" customHeight="1">
      <c r="A134" s="190">
        <v>2</v>
      </c>
      <c r="B134" s="187">
        <v>6</v>
      </c>
      <c r="C134" s="186">
        <v>6</v>
      </c>
      <c r="D134" s="187">
        <v>1</v>
      </c>
      <c r="E134" s="188">
        <v>1</v>
      </c>
      <c r="F134" s="189"/>
      <c r="G134" s="299" t="s">
        <v>341</v>
      </c>
      <c r="H134" s="174">
        <v>105</v>
      </c>
      <c r="I134" s="175">
        <f t="shared" si="12"/>
        <v>0</v>
      </c>
      <c r="J134" s="175">
        <f t="shared" si="12"/>
        <v>0</v>
      </c>
      <c r="K134" s="175">
        <f t="shared" si="12"/>
        <v>0</v>
      </c>
      <c r="L134" s="175">
        <f t="shared" si="12"/>
        <v>0</v>
      </c>
      <c r="M134" s="1"/>
    </row>
    <row r="135" spans="1:13" ht="27.75" hidden="1" customHeight="1">
      <c r="A135" s="190">
        <v>2</v>
      </c>
      <c r="B135" s="187">
        <v>6</v>
      </c>
      <c r="C135" s="186">
        <v>6</v>
      </c>
      <c r="D135" s="187">
        <v>1</v>
      </c>
      <c r="E135" s="188">
        <v>1</v>
      </c>
      <c r="F135" s="189">
        <v>1</v>
      </c>
      <c r="G135" s="300" t="s">
        <v>341</v>
      </c>
      <c r="H135" s="174">
        <v>106</v>
      </c>
      <c r="I135" s="194">
        <v>0</v>
      </c>
      <c r="J135" s="232">
        <v>0</v>
      </c>
      <c r="K135" s="194">
        <v>0</v>
      </c>
      <c r="L135" s="194">
        <v>0</v>
      </c>
      <c r="M135" s="1"/>
    </row>
    <row r="136" spans="1:13" ht="28.5" hidden="1" customHeight="1">
      <c r="A136" s="221">
        <v>2</v>
      </c>
      <c r="B136" s="170">
        <v>7</v>
      </c>
      <c r="C136" s="170"/>
      <c r="D136" s="171"/>
      <c r="E136" s="171"/>
      <c r="F136" s="173"/>
      <c r="G136" s="172" t="s">
        <v>87</v>
      </c>
      <c r="H136" s="174">
        <v>107</v>
      </c>
      <c r="I136" s="176">
        <f>SUM(I137+I142+I150)</f>
        <v>0</v>
      </c>
      <c r="J136" s="217">
        <f>SUM(J137+J142+J150)</f>
        <v>0</v>
      </c>
      <c r="K136" s="176">
        <f>SUM(K137+K142+K150)</f>
        <v>0</v>
      </c>
      <c r="L136" s="175">
        <f>SUM(L137+L142+L150)</f>
        <v>0</v>
      </c>
      <c r="M136" s="1"/>
    </row>
    <row r="137" spans="1:13" hidden="1">
      <c r="A137" s="190">
        <v>2</v>
      </c>
      <c r="B137" s="186">
        <v>7</v>
      </c>
      <c r="C137" s="186">
        <v>1</v>
      </c>
      <c r="D137" s="187"/>
      <c r="E137" s="187"/>
      <c r="F137" s="189"/>
      <c r="G137" s="188" t="s">
        <v>88</v>
      </c>
      <c r="H137" s="174">
        <v>108</v>
      </c>
      <c r="I137" s="176">
        <f t="shared" ref="I137:L138" si="13">I138</f>
        <v>0</v>
      </c>
      <c r="J137" s="217">
        <f t="shared" si="13"/>
        <v>0</v>
      </c>
      <c r="K137" s="176">
        <f t="shared" si="13"/>
        <v>0</v>
      </c>
      <c r="L137" s="175">
        <f t="shared" si="13"/>
        <v>0</v>
      </c>
    </row>
    <row r="138" spans="1:13" ht="24" hidden="1" customHeight="1">
      <c r="A138" s="190">
        <v>2</v>
      </c>
      <c r="B138" s="186">
        <v>7</v>
      </c>
      <c r="C138" s="186">
        <v>1</v>
      </c>
      <c r="D138" s="187">
        <v>1</v>
      </c>
      <c r="E138" s="187"/>
      <c r="F138" s="189"/>
      <c r="G138" s="188" t="s">
        <v>88</v>
      </c>
      <c r="H138" s="174">
        <v>109</v>
      </c>
      <c r="I138" s="176">
        <f t="shared" si="13"/>
        <v>0</v>
      </c>
      <c r="J138" s="217">
        <f t="shared" si="13"/>
        <v>0</v>
      </c>
      <c r="K138" s="176">
        <f t="shared" si="13"/>
        <v>0</v>
      </c>
      <c r="L138" s="175">
        <f t="shared" si="13"/>
        <v>0</v>
      </c>
      <c r="M138" s="1"/>
    </row>
    <row r="139" spans="1:13" ht="28.5" hidden="1" customHeight="1">
      <c r="A139" s="190">
        <v>2</v>
      </c>
      <c r="B139" s="186">
        <v>7</v>
      </c>
      <c r="C139" s="186">
        <v>1</v>
      </c>
      <c r="D139" s="187">
        <v>1</v>
      </c>
      <c r="E139" s="187">
        <v>1</v>
      </c>
      <c r="F139" s="189"/>
      <c r="G139" s="188" t="s">
        <v>88</v>
      </c>
      <c r="H139" s="174">
        <v>110</v>
      </c>
      <c r="I139" s="176">
        <f>SUM(I140:I141)</f>
        <v>0</v>
      </c>
      <c r="J139" s="217">
        <f>SUM(J140:J141)</f>
        <v>0</v>
      </c>
      <c r="K139" s="176">
        <f>SUM(K140:K141)</f>
        <v>0</v>
      </c>
      <c r="L139" s="175">
        <f>SUM(L140:L141)</f>
        <v>0</v>
      </c>
      <c r="M139" s="1"/>
    </row>
    <row r="140" spans="1:13" ht="26.25" hidden="1" customHeight="1">
      <c r="A140" s="207">
        <v>2</v>
      </c>
      <c r="B140" s="181">
        <v>7</v>
      </c>
      <c r="C140" s="207">
        <v>1</v>
      </c>
      <c r="D140" s="186">
        <v>1</v>
      </c>
      <c r="E140" s="179">
        <v>1</v>
      </c>
      <c r="F140" s="182">
        <v>1</v>
      </c>
      <c r="G140" s="180" t="s">
        <v>89</v>
      </c>
      <c r="H140" s="174">
        <v>111</v>
      </c>
      <c r="I140" s="233">
        <v>0</v>
      </c>
      <c r="J140" s="233">
        <v>0</v>
      </c>
      <c r="K140" s="233">
        <v>0</v>
      </c>
      <c r="L140" s="233">
        <v>0</v>
      </c>
      <c r="M140" s="1"/>
    </row>
    <row r="141" spans="1:13" ht="24" hidden="1" customHeight="1">
      <c r="A141" s="186">
        <v>2</v>
      </c>
      <c r="B141" s="186">
        <v>7</v>
      </c>
      <c r="C141" s="190">
        <v>1</v>
      </c>
      <c r="D141" s="186">
        <v>1</v>
      </c>
      <c r="E141" s="187">
        <v>1</v>
      </c>
      <c r="F141" s="189">
        <v>2</v>
      </c>
      <c r="G141" s="188" t="s">
        <v>90</v>
      </c>
      <c r="H141" s="174">
        <v>112</v>
      </c>
      <c r="I141" s="193">
        <v>0</v>
      </c>
      <c r="J141" s="193">
        <v>0</v>
      </c>
      <c r="K141" s="193">
        <v>0</v>
      </c>
      <c r="L141" s="193">
        <v>0</v>
      </c>
      <c r="M141" s="1"/>
    </row>
    <row r="142" spans="1:13" ht="25.5" hidden="1" customHeight="1">
      <c r="A142" s="199">
        <v>2</v>
      </c>
      <c r="B142" s="200">
        <v>7</v>
      </c>
      <c r="C142" s="199">
        <v>2</v>
      </c>
      <c r="D142" s="200"/>
      <c r="E142" s="201"/>
      <c r="F142" s="203"/>
      <c r="G142" s="202" t="s">
        <v>91</v>
      </c>
      <c r="H142" s="174">
        <v>113</v>
      </c>
      <c r="I142" s="184">
        <f t="shared" ref="I142:L143" si="14">I143</f>
        <v>0</v>
      </c>
      <c r="J142" s="220">
        <f t="shared" si="14"/>
        <v>0</v>
      </c>
      <c r="K142" s="184">
        <f t="shared" si="14"/>
        <v>0</v>
      </c>
      <c r="L142" s="185">
        <f t="shared" si="14"/>
        <v>0</v>
      </c>
      <c r="M142" s="1"/>
    </row>
    <row r="143" spans="1:13" ht="25.5" hidden="1" customHeight="1">
      <c r="A143" s="190">
        <v>2</v>
      </c>
      <c r="B143" s="186">
        <v>7</v>
      </c>
      <c r="C143" s="190">
        <v>2</v>
      </c>
      <c r="D143" s="186">
        <v>1</v>
      </c>
      <c r="E143" s="187"/>
      <c r="F143" s="189"/>
      <c r="G143" s="188" t="s">
        <v>92</v>
      </c>
      <c r="H143" s="174">
        <v>114</v>
      </c>
      <c r="I143" s="176">
        <f t="shared" si="14"/>
        <v>0</v>
      </c>
      <c r="J143" s="217">
        <f t="shared" si="14"/>
        <v>0</v>
      </c>
      <c r="K143" s="176">
        <f t="shared" si="14"/>
        <v>0</v>
      </c>
      <c r="L143" s="175">
        <f t="shared" si="14"/>
        <v>0</v>
      </c>
      <c r="M143" s="1"/>
    </row>
    <row r="144" spans="1:13" ht="25.5" hidden="1" customHeight="1">
      <c r="A144" s="190">
        <v>2</v>
      </c>
      <c r="B144" s="186">
        <v>7</v>
      </c>
      <c r="C144" s="190">
        <v>2</v>
      </c>
      <c r="D144" s="186">
        <v>1</v>
      </c>
      <c r="E144" s="187">
        <v>1</v>
      </c>
      <c r="F144" s="189"/>
      <c r="G144" s="188" t="s">
        <v>92</v>
      </c>
      <c r="H144" s="174">
        <v>115</v>
      </c>
      <c r="I144" s="176">
        <f>SUM(I145:I146)</f>
        <v>0</v>
      </c>
      <c r="J144" s="217">
        <f>SUM(J145:J146)</f>
        <v>0</v>
      </c>
      <c r="K144" s="176">
        <f>SUM(K145:K146)</f>
        <v>0</v>
      </c>
      <c r="L144" s="175">
        <f>SUM(L145:L146)</f>
        <v>0</v>
      </c>
      <c r="M144" s="1"/>
    </row>
    <row r="145" spans="1:13" ht="23.25" hidden="1" customHeight="1">
      <c r="A145" s="190">
        <v>2</v>
      </c>
      <c r="B145" s="186">
        <v>7</v>
      </c>
      <c r="C145" s="190">
        <v>2</v>
      </c>
      <c r="D145" s="186">
        <v>1</v>
      </c>
      <c r="E145" s="187">
        <v>1</v>
      </c>
      <c r="F145" s="189">
        <v>1</v>
      </c>
      <c r="G145" s="188" t="s">
        <v>93</v>
      </c>
      <c r="H145" s="174">
        <v>116</v>
      </c>
      <c r="I145" s="193">
        <v>0</v>
      </c>
      <c r="J145" s="193">
        <v>0</v>
      </c>
      <c r="K145" s="193">
        <v>0</v>
      </c>
      <c r="L145" s="193">
        <v>0</v>
      </c>
      <c r="M145" s="1"/>
    </row>
    <row r="146" spans="1:13" ht="26.25" hidden="1" customHeight="1">
      <c r="A146" s="190">
        <v>2</v>
      </c>
      <c r="B146" s="186">
        <v>7</v>
      </c>
      <c r="C146" s="190">
        <v>2</v>
      </c>
      <c r="D146" s="186">
        <v>1</v>
      </c>
      <c r="E146" s="187">
        <v>1</v>
      </c>
      <c r="F146" s="189">
        <v>2</v>
      </c>
      <c r="G146" s="188" t="s">
        <v>94</v>
      </c>
      <c r="H146" s="174">
        <v>117</v>
      </c>
      <c r="I146" s="193">
        <v>0</v>
      </c>
      <c r="J146" s="193">
        <v>0</v>
      </c>
      <c r="K146" s="193">
        <v>0</v>
      </c>
      <c r="L146" s="193">
        <v>0</v>
      </c>
      <c r="M146" s="1"/>
    </row>
    <row r="147" spans="1:13" ht="27.75" hidden="1" customHeight="1">
      <c r="A147" s="190">
        <v>2</v>
      </c>
      <c r="B147" s="186">
        <v>7</v>
      </c>
      <c r="C147" s="190">
        <v>2</v>
      </c>
      <c r="D147" s="186">
        <v>2</v>
      </c>
      <c r="E147" s="187"/>
      <c r="F147" s="189"/>
      <c r="G147" s="188" t="s">
        <v>95</v>
      </c>
      <c r="H147" s="174">
        <v>118</v>
      </c>
      <c r="I147" s="176">
        <f>I148</f>
        <v>0</v>
      </c>
      <c r="J147" s="176">
        <f>J148</f>
        <v>0</v>
      </c>
      <c r="K147" s="176">
        <f>K148</f>
        <v>0</v>
      </c>
      <c r="L147" s="176">
        <f>L148</f>
        <v>0</v>
      </c>
      <c r="M147" s="1"/>
    </row>
    <row r="148" spans="1:13" ht="24.75" hidden="1" customHeight="1">
      <c r="A148" s="190">
        <v>2</v>
      </c>
      <c r="B148" s="186">
        <v>7</v>
      </c>
      <c r="C148" s="190">
        <v>2</v>
      </c>
      <c r="D148" s="186">
        <v>2</v>
      </c>
      <c r="E148" s="187">
        <v>1</v>
      </c>
      <c r="F148" s="189"/>
      <c r="G148" s="188" t="s">
        <v>95</v>
      </c>
      <c r="H148" s="174">
        <v>119</v>
      </c>
      <c r="I148" s="176">
        <f>SUM(I149)</f>
        <v>0</v>
      </c>
      <c r="J148" s="176">
        <f>SUM(J149)</f>
        <v>0</v>
      </c>
      <c r="K148" s="176">
        <f>SUM(K149)</f>
        <v>0</v>
      </c>
      <c r="L148" s="176">
        <f>SUM(L149)</f>
        <v>0</v>
      </c>
      <c r="M148" s="1"/>
    </row>
    <row r="149" spans="1:13" ht="27" hidden="1" customHeight="1">
      <c r="A149" s="190">
        <v>2</v>
      </c>
      <c r="B149" s="186">
        <v>7</v>
      </c>
      <c r="C149" s="190">
        <v>2</v>
      </c>
      <c r="D149" s="186">
        <v>2</v>
      </c>
      <c r="E149" s="187">
        <v>1</v>
      </c>
      <c r="F149" s="189">
        <v>1</v>
      </c>
      <c r="G149" s="188" t="s">
        <v>95</v>
      </c>
      <c r="H149" s="174">
        <v>120</v>
      </c>
      <c r="I149" s="193">
        <v>0</v>
      </c>
      <c r="J149" s="193">
        <v>0</v>
      </c>
      <c r="K149" s="193">
        <v>0</v>
      </c>
      <c r="L149" s="193">
        <v>0</v>
      </c>
      <c r="M149" s="1"/>
    </row>
    <row r="150" spans="1:13" hidden="1">
      <c r="A150" s="190">
        <v>2</v>
      </c>
      <c r="B150" s="186">
        <v>7</v>
      </c>
      <c r="C150" s="190">
        <v>3</v>
      </c>
      <c r="D150" s="186"/>
      <c r="E150" s="187"/>
      <c r="F150" s="189"/>
      <c r="G150" s="188" t="s">
        <v>96</v>
      </c>
      <c r="H150" s="174">
        <v>121</v>
      </c>
      <c r="I150" s="176">
        <f t="shared" ref="I150:L151" si="15">I151</f>
        <v>0</v>
      </c>
      <c r="J150" s="217">
        <f t="shared" si="15"/>
        <v>0</v>
      </c>
      <c r="K150" s="176">
        <f t="shared" si="15"/>
        <v>0</v>
      </c>
      <c r="L150" s="175">
        <f t="shared" si="15"/>
        <v>0</v>
      </c>
    </row>
    <row r="151" spans="1:13" hidden="1">
      <c r="A151" s="199">
        <v>2</v>
      </c>
      <c r="B151" s="208">
        <v>7</v>
      </c>
      <c r="C151" s="234">
        <v>3</v>
      </c>
      <c r="D151" s="208">
        <v>1</v>
      </c>
      <c r="E151" s="209"/>
      <c r="F151" s="210"/>
      <c r="G151" s="211" t="s">
        <v>96</v>
      </c>
      <c r="H151" s="174">
        <v>122</v>
      </c>
      <c r="I151" s="205">
        <f t="shared" si="15"/>
        <v>0</v>
      </c>
      <c r="J151" s="231">
        <f t="shared" si="15"/>
        <v>0</v>
      </c>
      <c r="K151" s="205">
        <f t="shared" si="15"/>
        <v>0</v>
      </c>
      <c r="L151" s="204">
        <f t="shared" si="15"/>
        <v>0</v>
      </c>
    </row>
    <row r="152" spans="1:13" hidden="1">
      <c r="A152" s="190">
        <v>2</v>
      </c>
      <c r="B152" s="186">
        <v>7</v>
      </c>
      <c r="C152" s="190">
        <v>3</v>
      </c>
      <c r="D152" s="186">
        <v>1</v>
      </c>
      <c r="E152" s="187">
        <v>1</v>
      </c>
      <c r="F152" s="189"/>
      <c r="G152" s="188" t="s">
        <v>96</v>
      </c>
      <c r="H152" s="174">
        <v>123</v>
      </c>
      <c r="I152" s="176">
        <f>SUM(I153:I154)</f>
        <v>0</v>
      </c>
      <c r="J152" s="217">
        <f>SUM(J153:J154)</f>
        <v>0</v>
      </c>
      <c r="K152" s="176">
        <f>SUM(K153:K154)</f>
        <v>0</v>
      </c>
      <c r="L152" s="175">
        <f>SUM(L153:L154)</f>
        <v>0</v>
      </c>
    </row>
    <row r="153" spans="1:13" hidden="1">
      <c r="A153" s="207">
        <v>2</v>
      </c>
      <c r="B153" s="181">
        <v>7</v>
      </c>
      <c r="C153" s="207">
        <v>3</v>
      </c>
      <c r="D153" s="181">
        <v>1</v>
      </c>
      <c r="E153" s="179">
        <v>1</v>
      </c>
      <c r="F153" s="182">
        <v>1</v>
      </c>
      <c r="G153" s="180" t="s">
        <v>97</v>
      </c>
      <c r="H153" s="174">
        <v>124</v>
      </c>
      <c r="I153" s="233">
        <v>0</v>
      </c>
      <c r="J153" s="233">
        <v>0</v>
      </c>
      <c r="K153" s="233">
        <v>0</v>
      </c>
      <c r="L153" s="233">
        <v>0</v>
      </c>
    </row>
    <row r="154" spans="1:13" ht="25.5" hidden="1" customHeight="1">
      <c r="A154" s="190">
        <v>2</v>
      </c>
      <c r="B154" s="186">
        <v>7</v>
      </c>
      <c r="C154" s="190">
        <v>3</v>
      </c>
      <c r="D154" s="186">
        <v>1</v>
      </c>
      <c r="E154" s="187">
        <v>1</v>
      </c>
      <c r="F154" s="189">
        <v>2</v>
      </c>
      <c r="G154" s="188" t="s">
        <v>98</v>
      </c>
      <c r="H154" s="174">
        <v>125</v>
      </c>
      <c r="I154" s="193">
        <v>0</v>
      </c>
      <c r="J154" s="194">
        <v>0</v>
      </c>
      <c r="K154" s="194">
        <v>0</v>
      </c>
      <c r="L154" s="194">
        <v>0</v>
      </c>
      <c r="M154" s="1"/>
    </row>
    <row r="155" spans="1:13" ht="24" hidden="1" customHeight="1">
      <c r="A155" s="221">
        <v>2</v>
      </c>
      <c r="B155" s="221">
        <v>8</v>
      </c>
      <c r="C155" s="170"/>
      <c r="D155" s="196"/>
      <c r="E155" s="178"/>
      <c r="F155" s="235"/>
      <c r="G155" s="183" t="s">
        <v>99</v>
      </c>
      <c r="H155" s="174">
        <v>126</v>
      </c>
      <c r="I155" s="198">
        <f>I156</f>
        <v>0</v>
      </c>
      <c r="J155" s="219">
        <f>J156</f>
        <v>0</v>
      </c>
      <c r="K155" s="198">
        <f>K156</f>
        <v>0</v>
      </c>
      <c r="L155" s="197">
        <f>L156</f>
        <v>0</v>
      </c>
      <c r="M155" s="1"/>
    </row>
    <row r="156" spans="1:13" ht="21.75" hidden="1" customHeight="1">
      <c r="A156" s="199">
        <v>2</v>
      </c>
      <c r="B156" s="199">
        <v>8</v>
      </c>
      <c r="C156" s="199">
        <v>1</v>
      </c>
      <c r="D156" s="200"/>
      <c r="E156" s="201"/>
      <c r="F156" s="203"/>
      <c r="G156" s="180" t="s">
        <v>99</v>
      </c>
      <c r="H156" s="174">
        <v>127</v>
      </c>
      <c r="I156" s="198">
        <f>I157+I162</f>
        <v>0</v>
      </c>
      <c r="J156" s="219">
        <f>J157+J162</f>
        <v>0</v>
      </c>
      <c r="K156" s="198">
        <f>K157+K162</f>
        <v>0</v>
      </c>
      <c r="L156" s="197">
        <f>L157+L162</f>
        <v>0</v>
      </c>
      <c r="M156" s="1"/>
    </row>
    <row r="157" spans="1:13" ht="27" hidden="1" customHeight="1">
      <c r="A157" s="190">
        <v>2</v>
      </c>
      <c r="B157" s="186">
        <v>8</v>
      </c>
      <c r="C157" s="188">
        <v>1</v>
      </c>
      <c r="D157" s="186">
        <v>1</v>
      </c>
      <c r="E157" s="187"/>
      <c r="F157" s="189"/>
      <c r="G157" s="188" t="s">
        <v>100</v>
      </c>
      <c r="H157" s="174">
        <v>128</v>
      </c>
      <c r="I157" s="176">
        <f>I158</f>
        <v>0</v>
      </c>
      <c r="J157" s="217">
        <f>J158</f>
        <v>0</v>
      </c>
      <c r="K157" s="176">
        <f>K158</f>
        <v>0</v>
      </c>
      <c r="L157" s="175">
        <f>L158</f>
        <v>0</v>
      </c>
      <c r="M157" s="1"/>
    </row>
    <row r="158" spans="1:13" ht="23.25" hidden="1" customHeight="1">
      <c r="A158" s="190">
        <v>2</v>
      </c>
      <c r="B158" s="186">
        <v>8</v>
      </c>
      <c r="C158" s="180">
        <v>1</v>
      </c>
      <c r="D158" s="181">
        <v>1</v>
      </c>
      <c r="E158" s="179">
        <v>1</v>
      </c>
      <c r="F158" s="182"/>
      <c r="G158" s="188" t="s">
        <v>100</v>
      </c>
      <c r="H158" s="174">
        <v>129</v>
      </c>
      <c r="I158" s="198">
        <f>SUM(I159:I161)</f>
        <v>0</v>
      </c>
      <c r="J158" s="198">
        <f>SUM(J159:J161)</f>
        <v>0</v>
      </c>
      <c r="K158" s="198">
        <f>SUM(K159:K161)</f>
        <v>0</v>
      </c>
      <c r="L158" s="198">
        <f>SUM(L159:L161)</f>
        <v>0</v>
      </c>
      <c r="M158" s="1"/>
    </row>
    <row r="159" spans="1:13" ht="23.25" hidden="1" customHeight="1">
      <c r="A159" s="186">
        <v>2</v>
      </c>
      <c r="B159" s="181">
        <v>8</v>
      </c>
      <c r="C159" s="188">
        <v>1</v>
      </c>
      <c r="D159" s="186">
        <v>1</v>
      </c>
      <c r="E159" s="187">
        <v>1</v>
      </c>
      <c r="F159" s="189">
        <v>1</v>
      </c>
      <c r="G159" s="188" t="s">
        <v>101</v>
      </c>
      <c r="H159" s="174">
        <v>130</v>
      </c>
      <c r="I159" s="193">
        <v>0</v>
      </c>
      <c r="J159" s="193">
        <v>0</v>
      </c>
      <c r="K159" s="193">
        <v>0</v>
      </c>
      <c r="L159" s="193">
        <v>0</v>
      </c>
      <c r="M159" s="1"/>
    </row>
    <row r="160" spans="1:13" ht="27" hidden="1" customHeight="1">
      <c r="A160" s="199">
        <v>2</v>
      </c>
      <c r="B160" s="208">
        <v>8</v>
      </c>
      <c r="C160" s="211">
        <v>1</v>
      </c>
      <c r="D160" s="208">
        <v>1</v>
      </c>
      <c r="E160" s="209">
        <v>1</v>
      </c>
      <c r="F160" s="210">
        <v>2</v>
      </c>
      <c r="G160" s="211" t="s">
        <v>102</v>
      </c>
      <c r="H160" s="174">
        <v>131</v>
      </c>
      <c r="I160" s="236">
        <v>0</v>
      </c>
      <c r="J160" s="236">
        <v>0</v>
      </c>
      <c r="K160" s="236">
        <v>0</v>
      </c>
      <c r="L160" s="236">
        <v>0</v>
      </c>
      <c r="M160" s="1"/>
    </row>
    <row r="161" spans="1:13" hidden="1">
      <c r="A161" s="199">
        <v>2</v>
      </c>
      <c r="B161" s="208">
        <v>8</v>
      </c>
      <c r="C161" s="211">
        <v>1</v>
      </c>
      <c r="D161" s="208">
        <v>1</v>
      </c>
      <c r="E161" s="209">
        <v>1</v>
      </c>
      <c r="F161" s="210">
        <v>3</v>
      </c>
      <c r="G161" s="211" t="s">
        <v>273</v>
      </c>
      <c r="H161" s="174">
        <v>132</v>
      </c>
      <c r="I161" s="236">
        <v>0</v>
      </c>
      <c r="J161" s="237">
        <v>0</v>
      </c>
      <c r="K161" s="236">
        <v>0</v>
      </c>
      <c r="L161" s="212">
        <v>0</v>
      </c>
    </row>
    <row r="162" spans="1:13" ht="23.25" hidden="1" customHeight="1">
      <c r="A162" s="190">
        <v>2</v>
      </c>
      <c r="B162" s="186">
        <v>8</v>
      </c>
      <c r="C162" s="188">
        <v>1</v>
      </c>
      <c r="D162" s="186">
        <v>2</v>
      </c>
      <c r="E162" s="187"/>
      <c r="F162" s="189"/>
      <c r="G162" s="188" t="s">
        <v>103</v>
      </c>
      <c r="H162" s="174">
        <v>133</v>
      </c>
      <c r="I162" s="176">
        <f t="shared" ref="I162:L163" si="16">I163</f>
        <v>0</v>
      </c>
      <c r="J162" s="217">
        <f t="shared" si="16"/>
        <v>0</v>
      </c>
      <c r="K162" s="176">
        <f t="shared" si="16"/>
        <v>0</v>
      </c>
      <c r="L162" s="175">
        <f t="shared" si="16"/>
        <v>0</v>
      </c>
      <c r="M162" s="1"/>
    </row>
    <row r="163" spans="1:13" hidden="1">
      <c r="A163" s="190">
        <v>2</v>
      </c>
      <c r="B163" s="186">
        <v>8</v>
      </c>
      <c r="C163" s="188">
        <v>1</v>
      </c>
      <c r="D163" s="186">
        <v>2</v>
      </c>
      <c r="E163" s="187">
        <v>1</v>
      </c>
      <c r="F163" s="189"/>
      <c r="G163" s="188" t="s">
        <v>103</v>
      </c>
      <c r="H163" s="174">
        <v>134</v>
      </c>
      <c r="I163" s="176">
        <f t="shared" si="16"/>
        <v>0</v>
      </c>
      <c r="J163" s="217">
        <f t="shared" si="16"/>
        <v>0</v>
      </c>
      <c r="K163" s="176">
        <f t="shared" si="16"/>
        <v>0</v>
      </c>
      <c r="L163" s="175">
        <f t="shared" si="16"/>
        <v>0</v>
      </c>
    </row>
    <row r="164" spans="1:13" hidden="1">
      <c r="A164" s="199">
        <v>2</v>
      </c>
      <c r="B164" s="200">
        <v>8</v>
      </c>
      <c r="C164" s="202">
        <v>1</v>
      </c>
      <c r="D164" s="200">
        <v>2</v>
      </c>
      <c r="E164" s="201">
        <v>1</v>
      </c>
      <c r="F164" s="203">
        <v>1</v>
      </c>
      <c r="G164" s="188" t="s">
        <v>103</v>
      </c>
      <c r="H164" s="174">
        <v>135</v>
      </c>
      <c r="I164" s="238">
        <v>0</v>
      </c>
      <c r="J164" s="194">
        <v>0</v>
      </c>
      <c r="K164" s="194">
        <v>0</v>
      </c>
      <c r="L164" s="194">
        <v>0</v>
      </c>
    </row>
    <row r="165" spans="1:13" ht="39.75" hidden="1" customHeight="1">
      <c r="A165" s="221">
        <v>2</v>
      </c>
      <c r="B165" s="170">
        <v>9</v>
      </c>
      <c r="C165" s="172"/>
      <c r="D165" s="170"/>
      <c r="E165" s="171"/>
      <c r="F165" s="173"/>
      <c r="G165" s="172" t="s">
        <v>104</v>
      </c>
      <c r="H165" s="174">
        <v>136</v>
      </c>
      <c r="I165" s="176">
        <f>I166+I170</f>
        <v>0</v>
      </c>
      <c r="J165" s="217">
        <f>J166+J170</f>
        <v>0</v>
      </c>
      <c r="K165" s="176">
        <f>K166+K170</f>
        <v>0</v>
      </c>
      <c r="L165" s="175">
        <f>L166+L170</f>
        <v>0</v>
      </c>
      <c r="M165" s="1"/>
    </row>
    <row r="166" spans="1:13" s="202" customFormat="1" ht="39" hidden="1" customHeight="1">
      <c r="A166" s="190">
        <v>2</v>
      </c>
      <c r="B166" s="186">
        <v>9</v>
      </c>
      <c r="C166" s="188">
        <v>1</v>
      </c>
      <c r="D166" s="186"/>
      <c r="E166" s="187"/>
      <c r="F166" s="189"/>
      <c r="G166" s="188" t="s">
        <v>105</v>
      </c>
      <c r="H166" s="174">
        <v>137</v>
      </c>
      <c r="I166" s="176">
        <f t="shared" ref="I166:L168" si="17">I167</f>
        <v>0</v>
      </c>
      <c r="J166" s="217">
        <f t="shared" si="17"/>
        <v>0</v>
      </c>
      <c r="K166" s="176">
        <f t="shared" si="17"/>
        <v>0</v>
      </c>
      <c r="L166" s="175">
        <f t="shared" si="17"/>
        <v>0</v>
      </c>
    </row>
    <row r="167" spans="1:13" ht="42.75" hidden="1" customHeight="1">
      <c r="A167" s="207">
        <v>2</v>
      </c>
      <c r="B167" s="181">
        <v>9</v>
      </c>
      <c r="C167" s="180">
        <v>1</v>
      </c>
      <c r="D167" s="181">
        <v>1</v>
      </c>
      <c r="E167" s="179"/>
      <c r="F167" s="182"/>
      <c r="G167" s="188" t="s">
        <v>105</v>
      </c>
      <c r="H167" s="174">
        <v>138</v>
      </c>
      <c r="I167" s="198">
        <f t="shared" si="17"/>
        <v>0</v>
      </c>
      <c r="J167" s="219">
        <f t="shared" si="17"/>
        <v>0</v>
      </c>
      <c r="K167" s="198">
        <f t="shared" si="17"/>
        <v>0</v>
      </c>
      <c r="L167" s="197">
        <f t="shared" si="17"/>
        <v>0</v>
      </c>
      <c r="M167" s="1"/>
    </row>
    <row r="168" spans="1:13" ht="38.25" hidden="1" customHeight="1">
      <c r="A168" s="190">
        <v>2</v>
      </c>
      <c r="B168" s="186">
        <v>9</v>
      </c>
      <c r="C168" s="190">
        <v>1</v>
      </c>
      <c r="D168" s="186">
        <v>1</v>
      </c>
      <c r="E168" s="187">
        <v>1</v>
      </c>
      <c r="F168" s="189"/>
      <c r="G168" s="188" t="s">
        <v>105</v>
      </c>
      <c r="H168" s="174">
        <v>139</v>
      </c>
      <c r="I168" s="176">
        <f t="shared" si="17"/>
        <v>0</v>
      </c>
      <c r="J168" s="217">
        <f t="shared" si="17"/>
        <v>0</v>
      </c>
      <c r="K168" s="176">
        <f t="shared" si="17"/>
        <v>0</v>
      </c>
      <c r="L168" s="175">
        <f t="shared" si="17"/>
        <v>0</v>
      </c>
      <c r="M168" s="1"/>
    </row>
    <row r="169" spans="1:13" ht="38.25" hidden="1" customHeight="1">
      <c r="A169" s="207">
        <v>2</v>
      </c>
      <c r="B169" s="181">
        <v>9</v>
      </c>
      <c r="C169" s="181">
        <v>1</v>
      </c>
      <c r="D169" s="181">
        <v>1</v>
      </c>
      <c r="E169" s="179">
        <v>1</v>
      </c>
      <c r="F169" s="182">
        <v>1</v>
      </c>
      <c r="G169" s="188" t="s">
        <v>105</v>
      </c>
      <c r="H169" s="174">
        <v>140</v>
      </c>
      <c r="I169" s="233">
        <v>0</v>
      </c>
      <c r="J169" s="233">
        <v>0</v>
      </c>
      <c r="K169" s="233">
        <v>0</v>
      </c>
      <c r="L169" s="233">
        <v>0</v>
      </c>
      <c r="M169" s="1"/>
    </row>
    <row r="170" spans="1:13" ht="41.25" hidden="1" customHeight="1">
      <c r="A170" s="190">
        <v>2</v>
      </c>
      <c r="B170" s="186">
        <v>9</v>
      </c>
      <c r="C170" s="186">
        <v>2</v>
      </c>
      <c r="D170" s="186"/>
      <c r="E170" s="187"/>
      <c r="F170" s="189"/>
      <c r="G170" s="188" t="s">
        <v>106</v>
      </c>
      <c r="H170" s="174">
        <v>141</v>
      </c>
      <c r="I170" s="176">
        <f>SUM(I171+I176)</f>
        <v>0</v>
      </c>
      <c r="J170" s="176">
        <f>SUM(J171+J176)</f>
        <v>0</v>
      </c>
      <c r="K170" s="176">
        <f>SUM(K171+K176)</f>
        <v>0</v>
      </c>
      <c r="L170" s="176">
        <f>SUM(L171+L176)</f>
        <v>0</v>
      </c>
      <c r="M170" s="1"/>
    </row>
    <row r="171" spans="1:13" ht="44.25" hidden="1" customHeight="1">
      <c r="A171" s="190">
        <v>2</v>
      </c>
      <c r="B171" s="186">
        <v>9</v>
      </c>
      <c r="C171" s="186">
        <v>2</v>
      </c>
      <c r="D171" s="181">
        <v>1</v>
      </c>
      <c r="E171" s="179"/>
      <c r="F171" s="182"/>
      <c r="G171" s="180" t="s">
        <v>107</v>
      </c>
      <c r="H171" s="174">
        <v>142</v>
      </c>
      <c r="I171" s="198">
        <f>I172</f>
        <v>0</v>
      </c>
      <c r="J171" s="219">
        <f>J172</f>
        <v>0</v>
      </c>
      <c r="K171" s="198">
        <f>K172</f>
        <v>0</v>
      </c>
      <c r="L171" s="197">
        <f>L172</f>
        <v>0</v>
      </c>
      <c r="M171" s="1"/>
    </row>
    <row r="172" spans="1:13" ht="40.5" hidden="1" customHeight="1">
      <c r="A172" s="207">
        <v>2</v>
      </c>
      <c r="B172" s="181">
        <v>9</v>
      </c>
      <c r="C172" s="181">
        <v>2</v>
      </c>
      <c r="D172" s="186">
        <v>1</v>
      </c>
      <c r="E172" s="187">
        <v>1</v>
      </c>
      <c r="F172" s="189"/>
      <c r="G172" s="180" t="s">
        <v>107</v>
      </c>
      <c r="H172" s="174">
        <v>143</v>
      </c>
      <c r="I172" s="176">
        <f>SUM(I173:I175)</f>
        <v>0</v>
      </c>
      <c r="J172" s="217">
        <f>SUM(J173:J175)</f>
        <v>0</v>
      </c>
      <c r="K172" s="176">
        <f>SUM(K173:K175)</f>
        <v>0</v>
      </c>
      <c r="L172" s="175">
        <f>SUM(L173:L175)</f>
        <v>0</v>
      </c>
      <c r="M172" s="1"/>
    </row>
    <row r="173" spans="1:13" ht="53.25" hidden="1" customHeight="1">
      <c r="A173" s="199">
        <v>2</v>
      </c>
      <c r="B173" s="208">
        <v>9</v>
      </c>
      <c r="C173" s="208">
        <v>2</v>
      </c>
      <c r="D173" s="208">
        <v>1</v>
      </c>
      <c r="E173" s="209">
        <v>1</v>
      </c>
      <c r="F173" s="210">
        <v>1</v>
      </c>
      <c r="G173" s="180" t="s">
        <v>108</v>
      </c>
      <c r="H173" s="174">
        <v>144</v>
      </c>
      <c r="I173" s="236">
        <v>0</v>
      </c>
      <c r="J173" s="192">
        <v>0</v>
      </c>
      <c r="K173" s="192">
        <v>0</v>
      </c>
      <c r="L173" s="192">
        <v>0</v>
      </c>
      <c r="M173" s="1"/>
    </row>
    <row r="174" spans="1:13" ht="51.75" hidden="1" customHeight="1">
      <c r="A174" s="190">
        <v>2</v>
      </c>
      <c r="B174" s="186">
        <v>9</v>
      </c>
      <c r="C174" s="186">
        <v>2</v>
      </c>
      <c r="D174" s="186">
        <v>1</v>
      </c>
      <c r="E174" s="187">
        <v>1</v>
      </c>
      <c r="F174" s="189">
        <v>2</v>
      </c>
      <c r="G174" s="180" t="s">
        <v>109</v>
      </c>
      <c r="H174" s="174">
        <v>145</v>
      </c>
      <c r="I174" s="193">
        <v>0</v>
      </c>
      <c r="J174" s="239">
        <v>0</v>
      </c>
      <c r="K174" s="239">
        <v>0</v>
      </c>
      <c r="L174" s="239">
        <v>0</v>
      </c>
      <c r="M174" s="1"/>
    </row>
    <row r="175" spans="1:13" ht="54.75" hidden="1" customHeight="1">
      <c r="A175" s="190">
        <v>2</v>
      </c>
      <c r="B175" s="186">
        <v>9</v>
      </c>
      <c r="C175" s="186">
        <v>2</v>
      </c>
      <c r="D175" s="186">
        <v>1</v>
      </c>
      <c r="E175" s="187">
        <v>1</v>
      </c>
      <c r="F175" s="189">
        <v>3</v>
      </c>
      <c r="G175" s="180" t="s">
        <v>110</v>
      </c>
      <c r="H175" s="174">
        <v>146</v>
      </c>
      <c r="I175" s="193">
        <v>0</v>
      </c>
      <c r="J175" s="193">
        <v>0</v>
      </c>
      <c r="K175" s="193">
        <v>0</v>
      </c>
      <c r="L175" s="193">
        <v>0</v>
      </c>
      <c r="M175" s="1"/>
    </row>
    <row r="176" spans="1:13" ht="39" hidden="1" customHeight="1">
      <c r="A176" s="240">
        <v>2</v>
      </c>
      <c r="B176" s="240">
        <v>9</v>
      </c>
      <c r="C176" s="240">
        <v>2</v>
      </c>
      <c r="D176" s="240">
        <v>2</v>
      </c>
      <c r="E176" s="240"/>
      <c r="F176" s="240"/>
      <c r="G176" s="188" t="s">
        <v>342</v>
      </c>
      <c r="H176" s="174">
        <v>147</v>
      </c>
      <c r="I176" s="176">
        <f>I177</f>
        <v>0</v>
      </c>
      <c r="J176" s="217">
        <f>J177</f>
        <v>0</v>
      </c>
      <c r="K176" s="176">
        <f>K177</f>
        <v>0</v>
      </c>
      <c r="L176" s="175">
        <f>L177</f>
        <v>0</v>
      </c>
      <c r="M176" s="1"/>
    </row>
    <row r="177" spans="1:13" ht="43.5" hidden="1" customHeight="1">
      <c r="A177" s="190">
        <v>2</v>
      </c>
      <c r="B177" s="186">
        <v>9</v>
      </c>
      <c r="C177" s="186">
        <v>2</v>
      </c>
      <c r="D177" s="186">
        <v>2</v>
      </c>
      <c r="E177" s="187">
        <v>1</v>
      </c>
      <c r="F177" s="189"/>
      <c r="G177" s="180" t="s">
        <v>343</v>
      </c>
      <c r="H177" s="174">
        <v>148</v>
      </c>
      <c r="I177" s="198">
        <f>SUM(I178:I180)</f>
        <v>0</v>
      </c>
      <c r="J177" s="198">
        <f>SUM(J178:J180)</f>
        <v>0</v>
      </c>
      <c r="K177" s="198">
        <f>SUM(K178:K180)</f>
        <v>0</v>
      </c>
      <c r="L177" s="198">
        <f>SUM(L178:L180)</f>
        <v>0</v>
      </c>
      <c r="M177" s="1"/>
    </row>
    <row r="178" spans="1:13" ht="54.75" hidden="1" customHeight="1">
      <c r="A178" s="190">
        <v>2</v>
      </c>
      <c r="B178" s="186">
        <v>9</v>
      </c>
      <c r="C178" s="186">
        <v>2</v>
      </c>
      <c r="D178" s="186">
        <v>2</v>
      </c>
      <c r="E178" s="186">
        <v>1</v>
      </c>
      <c r="F178" s="189">
        <v>1</v>
      </c>
      <c r="G178" s="241" t="s">
        <v>344</v>
      </c>
      <c r="H178" s="174">
        <v>149</v>
      </c>
      <c r="I178" s="193">
        <v>0</v>
      </c>
      <c r="J178" s="192">
        <v>0</v>
      </c>
      <c r="K178" s="192">
        <v>0</v>
      </c>
      <c r="L178" s="192">
        <v>0</v>
      </c>
      <c r="M178" s="1"/>
    </row>
    <row r="179" spans="1:13" ht="54" hidden="1" customHeight="1">
      <c r="A179" s="200">
        <v>2</v>
      </c>
      <c r="B179" s="202">
        <v>9</v>
      </c>
      <c r="C179" s="200">
        <v>2</v>
      </c>
      <c r="D179" s="201">
        <v>2</v>
      </c>
      <c r="E179" s="201">
        <v>1</v>
      </c>
      <c r="F179" s="203">
        <v>2</v>
      </c>
      <c r="G179" s="202" t="s">
        <v>345</v>
      </c>
      <c r="H179" s="174">
        <v>150</v>
      </c>
      <c r="I179" s="192">
        <v>0</v>
      </c>
      <c r="J179" s="194">
        <v>0</v>
      </c>
      <c r="K179" s="194">
        <v>0</v>
      </c>
      <c r="L179" s="194">
        <v>0</v>
      </c>
      <c r="M179" s="1"/>
    </row>
    <row r="180" spans="1:13" ht="54" hidden="1" customHeight="1">
      <c r="A180" s="186">
        <v>2</v>
      </c>
      <c r="B180" s="211">
        <v>9</v>
      </c>
      <c r="C180" s="208">
        <v>2</v>
      </c>
      <c r="D180" s="209">
        <v>2</v>
      </c>
      <c r="E180" s="209">
        <v>1</v>
      </c>
      <c r="F180" s="210">
        <v>3</v>
      </c>
      <c r="G180" s="211" t="s">
        <v>346</v>
      </c>
      <c r="H180" s="174">
        <v>151</v>
      </c>
      <c r="I180" s="239">
        <v>0</v>
      </c>
      <c r="J180" s="239">
        <v>0</v>
      </c>
      <c r="K180" s="239">
        <v>0</v>
      </c>
      <c r="L180" s="239">
        <v>0</v>
      </c>
      <c r="M180" s="1"/>
    </row>
    <row r="181" spans="1:13" ht="76.5" hidden="1" customHeight="1">
      <c r="A181" s="170">
        <v>3</v>
      </c>
      <c r="B181" s="172"/>
      <c r="C181" s="170"/>
      <c r="D181" s="171"/>
      <c r="E181" s="171"/>
      <c r="F181" s="173"/>
      <c r="G181" s="226" t="s">
        <v>111</v>
      </c>
      <c r="H181" s="174">
        <v>152</v>
      </c>
      <c r="I181" s="175">
        <f>SUM(I182+I235+I300)</f>
        <v>0</v>
      </c>
      <c r="J181" s="217">
        <f>SUM(J182+J235+J300)</f>
        <v>0</v>
      </c>
      <c r="K181" s="176">
        <f>SUM(K182+K235+K300)</f>
        <v>0</v>
      </c>
      <c r="L181" s="175">
        <f>SUM(L182+L235+L300)</f>
        <v>0</v>
      </c>
      <c r="M181" s="1"/>
    </row>
    <row r="182" spans="1:13" ht="34.5" hidden="1" customHeight="1">
      <c r="A182" s="221">
        <v>3</v>
      </c>
      <c r="B182" s="170">
        <v>1</v>
      </c>
      <c r="C182" s="196"/>
      <c r="D182" s="178"/>
      <c r="E182" s="178"/>
      <c r="F182" s="235"/>
      <c r="G182" s="216" t="s">
        <v>112</v>
      </c>
      <c r="H182" s="174">
        <v>153</v>
      </c>
      <c r="I182" s="175">
        <f>SUM(I183+I206+I213+I225+I229)</f>
        <v>0</v>
      </c>
      <c r="J182" s="197">
        <f>SUM(J183+J206+J213+J225+J229)</f>
        <v>0</v>
      </c>
      <c r="K182" s="197">
        <f>SUM(K183+K206+K213+K225+K229)</f>
        <v>0</v>
      </c>
      <c r="L182" s="197">
        <f>SUM(L183+L206+L213+L225+L229)</f>
        <v>0</v>
      </c>
      <c r="M182" s="1"/>
    </row>
    <row r="183" spans="1:13" ht="30.75" hidden="1" customHeight="1">
      <c r="A183" s="181">
        <v>3</v>
      </c>
      <c r="B183" s="180">
        <v>1</v>
      </c>
      <c r="C183" s="181">
        <v>1</v>
      </c>
      <c r="D183" s="179"/>
      <c r="E183" s="179"/>
      <c r="F183" s="242"/>
      <c r="G183" s="190" t="s">
        <v>113</v>
      </c>
      <c r="H183" s="174">
        <v>154</v>
      </c>
      <c r="I183" s="197">
        <f>SUM(I184+I187+I192+I198+I203)</f>
        <v>0</v>
      </c>
      <c r="J183" s="217">
        <f>SUM(J184+J187+J192+J198+J203)</f>
        <v>0</v>
      </c>
      <c r="K183" s="176">
        <f>SUM(K184+K187+K192+K198+K203)</f>
        <v>0</v>
      </c>
      <c r="L183" s="175">
        <f>SUM(L184+L187+L192+L198+L203)</f>
        <v>0</v>
      </c>
      <c r="M183" s="1"/>
    </row>
    <row r="184" spans="1:13" ht="33" hidden="1" customHeight="1">
      <c r="A184" s="186">
        <v>3</v>
      </c>
      <c r="B184" s="188">
        <v>1</v>
      </c>
      <c r="C184" s="186">
        <v>1</v>
      </c>
      <c r="D184" s="187">
        <v>1</v>
      </c>
      <c r="E184" s="187"/>
      <c r="F184" s="243"/>
      <c r="G184" s="190" t="s">
        <v>114</v>
      </c>
      <c r="H184" s="174">
        <v>155</v>
      </c>
      <c r="I184" s="175">
        <f t="shared" ref="I184:L185" si="18">I185</f>
        <v>0</v>
      </c>
      <c r="J184" s="219">
        <f t="shared" si="18"/>
        <v>0</v>
      </c>
      <c r="K184" s="198">
        <f t="shared" si="18"/>
        <v>0</v>
      </c>
      <c r="L184" s="197">
        <f t="shared" si="18"/>
        <v>0</v>
      </c>
      <c r="M184" s="1"/>
    </row>
    <row r="185" spans="1:13" ht="24" hidden="1" customHeight="1">
      <c r="A185" s="186">
        <v>3</v>
      </c>
      <c r="B185" s="188">
        <v>1</v>
      </c>
      <c r="C185" s="186">
        <v>1</v>
      </c>
      <c r="D185" s="187">
        <v>1</v>
      </c>
      <c r="E185" s="187">
        <v>1</v>
      </c>
      <c r="F185" s="222"/>
      <c r="G185" s="190" t="s">
        <v>114</v>
      </c>
      <c r="H185" s="174">
        <v>156</v>
      </c>
      <c r="I185" s="197">
        <f t="shared" si="18"/>
        <v>0</v>
      </c>
      <c r="J185" s="175">
        <f t="shared" si="18"/>
        <v>0</v>
      </c>
      <c r="K185" s="175">
        <f t="shared" si="18"/>
        <v>0</v>
      </c>
      <c r="L185" s="175">
        <f t="shared" si="18"/>
        <v>0</v>
      </c>
      <c r="M185" s="1"/>
    </row>
    <row r="186" spans="1:13" ht="31.5" hidden="1" customHeight="1">
      <c r="A186" s="186">
        <v>3</v>
      </c>
      <c r="B186" s="188">
        <v>1</v>
      </c>
      <c r="C186" s="186">
        <v>1</v>
      </c>
      <c r="D186" s="187">
        <v>1</v>
      </c>
      <c r="E186" s="187">
        <v>1</v>
      </c>
      <c r="F186" s="222">
        <v>1</v>
      </c>
      <c r="G186" s="190" t="s">
        <v>114</v>
      </c>
      <c r="H186" s="174">
        <v>157</v>
      </c>
      <c r="I186" s="194">
        <v>0</v>
      </c>
      <c r="J186" s="194">
        <v>0</v>
      </c>
      <c r="K186" s="194">
        <v>0</v>
      </c>
      <c r="L186" s="194">
        <v>0</v>
      </c>
      <c r="M186" s="1"/>
    </row>
    <row r="187" spans="1:13" ht="27.75" hidden="1" customHeight="1">
      <c r="A187" s="181">
        <v>3</v>
      </c>
      <c r="B187" s="179">
        <v>1</v>
      </c>
      <c r="C187" s="179">
        <v>1</v>
      </c>
      <c r="D187" s="179">
        <v>2</v>
      </c>
      <c r="E187" s="179"/>
      <c r="F187" s="182"/>
      <c r="G187" s="180" t="s">
        <v>115</v>
      </c>
      <c r="H187" s="174">
        <v>158</v>
      </c>
      <c r="I187" s="197">
        <f>I188</f>
        <v>0</v>
      </c>
      <c r="J187" s="219">
        <f>J188</f>
        <v>0</v>
      </c>
      <c r="K187" s="198">
        <f>K188</f>
        <v>0</v>
      </c>
      <c r="L187" s="197">
        <f>L188</f>
        <v>0</v>
      </c>
      <c r="M187" s="1"/>
    </row>
    <row r="188" spans="1:13" ht="27.75" hidden="1" customHeight="1">
      <c r="A188" s="186">
        <v>3</v>
      </c>
      <c r="B188" s="187">
        <v>1</v>
      </c>
      <c r="C188" s="187">
        <v>1</v>
      </c>
      <c r="D188" s="187">
        <v>2</v>
      </c>
      <c r="E188" s="187">
        <v>1</v>
      </c>
      <c r="F188" s="189"/>
      <c r="G188" s="180" t="s">
        <v>115</v>
      </c>
      <c r="H188" s="174">
        <v>159</v>
      </c>
      <c r="I188" s="175">
        <f>SUM(I189:I191)</f>
        <v>0</v>
      </c>
      <c r="J188" s="217">
        <f>SUM(J189:J191)</f>
        <v>0</v>
      </c>
      <c r="K188" s="176">
        <f>SUM(K189:K191)</f>
        <v>0</v>
      </c>
      <c r="L188" s="175">
        <f>SUM(L189:L191)</f>
        <v>0</v>
      </c>
      <c r="M188" s="1"/>
    </row>
    <row r="189" spans="1:13" ht="27" hidden="1" customHeight="1">
      <c r="A189" s="181">
        <v>3</v>
      </c>
      <c r="B189" s="179">
        <v>1</v>
      </c>
      <c r="C189" s="179">
        <v>1</v>
      </c>
      <c r="D189" s="179">
        <v>2</v>
      </c>
      <c r="E189" s="179">
        <v>1</v>
      </c>
      <c r="F189" s="182">
        <v>1</v>
      </c>
      <c r="G189" s="180" t="s">
        <v>116</v>
      </c>
      <c r="H189" s="174">
        <v>160</v>
      </c>
      <c r="I189" s="192">
        <v>0</v>
      </c>
      <c r="J189" s="192">
        <v>0</v>
      </c>
      <c r="K189" s="192">
        <v>0</v>
      </c>
      <c r="L189" s="239">
        <v>0</v>
      </c>
      <c r="M189" s="1"/>
    </row>
    <row r="190" spans="1:13" ht="27" hidden="1" customHeight="1">
      <c r="A190" s="186">
        <v>3</v>
      </c>
      <c r="B190" s="187">
        <v>1</v>
      </c>
      <c r="C190" s="187">
        <v>1</v>
      </c>
      <c r="D190" s="187">
        <v>2</v>
      </c>
      <c r="E190" s="187">
        <v>1</v>
      </c>
      <c r="F190" s="189">
        <v>2</v>
      </c>
      <c r="G190" s="188" t="s">
        <v>117</v>
      </c>
      <c r="H190" s="174">
        <v>161</v>
      </c>
      <c r="I190" s="194">
        <v>0</v>
      </c>
      <c r="J190" s="194">
        <v>0</v>
      </c>
      <c r="K190" s="194">
        <v>0</v>
      </c>
      <c r="L190" s="194">
        <v>0</v>
      </c>
      <c r="M190" s="1"/>
    </row>
    <row r="191" spans="1:13" ht="26.25" hidden="1" customHeight="1">
      <c r="A191" s="181">
        <v>3</v>
      </c>
      <c r="B191" s="179">
        <v>1</v>
      </c>
      <c r="C191" s="179">
        <v>1</v>
      </c>
      <c r="D191" s="179">
        <v>2</v>
      </c>
      <c r="E191" s="179">
        <v>1</v>
      </c>
      <c r="F191" s="182">
        <v>3</v>
      </c>
      <c r="G191" s="180" t="s">
        <v>118</v>
      </c>
      <c r="H191" s="174">
        <v>162</v>
      </c>
      <c r="I191" s="192">
        <v>0</v>
      </c>
      <c r="J191" s="192">
        <v>0</v>
      </c>
      <c r="K191" s="192">
        <v>0</v>
      </c>
      <c r="L191" s="239">
        <v>0</v>
      </c>
      <c r="M191" s="1"/>
    </row>
    <row r="192" spans="1:13" ht="27.75" hidden="1" customHeight="1">
      <c r="A192" s="186">
        <v>3</v>
      </c>
      <c r="B192" s="187">
        <v>1</v>
      </c>
      <c r="C192" s="187">
        <v>1</v>
      </c>
      <c r="D192" s="187">
        <v>3</v>
      </c>
      <c r="E192" s="187"/>
      <c r="F192" s="189"/>
      <c r="G192" s="188" t="s">
        <v>119</v>
      </c>
      <c r="H192" s="174">
        <v>163</v>
      </c>
      <c r="I192" s="175">
        <f>I193</f>
        <v>0</v>
      </c>
      <c r="J192" s="217">
        <f>J193</f>
        <v>0</v>
      </c>
      <c r="K192" s="176">
        <f>K193</f>
        <v>0</v>
      </c>
      <c r="L192" s="175">
        <f>L193</f>
        <v>0</v>
      </c>
      <c r="M192" s="1"/>
    </row>
    <row r="193" spans="1:13" ht="23.25" hidden="1" customHeight="1">
      <c r="A193" s="186">
        <v>3</v>
      </c>
      <c r="B193" s="187">
        <v>1</v>
      </c>
      <c r="C193" s="187">
        <v>1</v>
      </c>
      <c r="D193" s="187">
        <v>3</v>
      </c>
      <c r="E193" s="187">
        <v>1</v>
      </c>
      <c r="F193" s="189"/>
      <c r="G193" s="188" t="s">
        <v>119</v>
      </c>
      <c r="H193" s="174">
        <v>164</v>
      </c>
      <c r="I193" s="175">
        <f>SUM(I194:I197)</f>
        <v>0</v>
      </c>
      <c r="J193" s="175">
        <f>SUM(J194:J197)</f>
        <v>0</v>
      </c>
      <c r="K193" s="175">
        <f>SUM(K194:K197)</f>
        <v>0</v>
      </c>
      <c r="L193" s="175">
        <f>SUM(L194:L197)</f>
        <v>0</v>
      </c>
      <c r="M193" s="1"/>
    </row>
    <row r="194" spans="1:13" ht="23.25" hidden="1" customHeight="1">
      <c r="A194" s="186">
        <v>3</v>
      </c>
      <c r="B194" s="187">
        <v>1</v>
      </c>
      <c r="C194" s="187">
        <v>1</v>
      </c>
      <c r="D194" s="187">
        <v>3</v>
      </c>
      <c r="E194" s="187">
        <v>1</v>
      </c>
      <c r="F194" s="189">
        <v>1</v>
      </c>
      <c r="G194" s="188" t="s">
        <v>120</v>
      </c>
      <c r="H194" s="174">
        <v>165</v>
      </c>
      <c r="I194" s="194">
        <v>0</v>
      </c>
      <c r="J194" s="194">
        <v>0</v>
      </c>
      <c r="K194" s="194">
        <v>0</v>
      </c>
      <c r="L194" s="239">
        <v>0</v>
      </c>
      <c r="M194" s="1"/>
    </row>
    <row r="195" spans="1:13" ht="29.25" hidden="1" customHeight="1">
      <c r="A195" s="186">
        <v>3</v>
      </c>
      <c r="B195" s="187">
        <v>1</v>
      </c>
      <c r="C195" s="187">
        <v>1</v>
      </c>
      <c r="D195" s="187">
        <v>3</v>
      </c>
      <c r="E195" s="187">
        <v>1</v>
      </c>
      <c r="F195" s="189">
        <v>2</v>
      </c>
      <c r="G195" s="188" t="s">
        <v>121</v>
      </c>
      <c r="H195" s="174">
        <v>166</v>
      </c>
      <c r="I195" s="192">
        <v>0</v>
      </c>
      <c r="J195" s="194">
        <v>0</v>
      </c>
      <c r="K195" s="194">
        <v>0</v>
      </c>
      <c r="L195" s="194">
        <v>0</v>
      </c>
      <c r="M195" s="1"/>
    </row>
    <row r="196" spans="1:13" ht="27" hidden="1" customHeight="1">
      <c r="A196" s="186">
        <v>3</v>
      </c>
      <c r="B196" s="187">
        <v>1</v>
      </c>
      <c r="C196" s="187">
        <v>1</v>
      </c>
      <c r="D196" s="187">
        <v>3</v>
      </c>
      <c r="E196" s="187">
        <v>1</v>
      </c>
      <c r="F196" s="189">
        <v>3</v>
      </c>
      <c r="G196" s="190" t="s">
        <v>122</v>
      </c>
      <c r="H196" s="174">
        <v>167</v>
      </c>
      <c r="I196" s="192">
        <v>0</v>
      </c>
      <c r="J196" s="212">
        <v>0</v>
      </c>
      <c r="K196" s="212">
        <v>0</v>
      </c>
      <c r="L196" s="212">
        <v>0</v>
      </c>
      <c r="M196" s="1"/>
    </row>
    <row r="197" spans="1:13" ht="25.5" hidden="1" customHeight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4</v>
      </c>
      <c r="G197" s="300" t="s">
        <v>274</v>
      </c>
      <c r="H197" s="174">
        <v>168</v>
      </c>
      <c r="I197" s="244">
        <v>0</v>
      </c>
      <c r="J197" s="245">
        <v>0</v>
      </c>
      <c r="K197" s="194">
        <v>0</v>
      </c>
      <c r="L197" s="194">
        <v>0</v>
      </c>
      <c r="M197" s="1"/>
    </row>
    <row r="198" spans="1:13" ht="27" hidden="1" customHeight="1">
      <c r="A198" s="200">
        <v>3</v>
      </c>
      <c r="B198" s="201">
        <v>1</v>
      </c>
      <c r="C198" s="201">
        <v>1</v>
      </c>
      <c r="D198" s="201">
        <v>4</v>
      </c>
      <c r="E198" s="201"/>
      <c r="F198" s="203"/>
      <c r="G198" s="202" t="s">
        <v>123</v>
      </c>
      <c r="H198" s="174">
        <v>169</v>
      </c>
      <c r="I198" s="175">
        <f>I199</f>
        <v>0</v>
      </c>
      <c r="J198" s="220">
        <f>J199</f>
        <v>0</v>
      </c>
      <c r="K198" s="184">
        <f>K199</f>
        <v>0</v>
      </c>
      <c r="L198" s="185">
        <f>L199</f>
        <v>0</v>
      </c>
      <c r="M198" s="1"/>
    </row>
    <row r="199" spans="1:13" ht="27.75" hidden="1" customHeight="1">
      <c r="A199" s="186">
        <v>3</v>
      </c>
      <c r="B199" s="187">
        <v>1</v>
      </c>
      <c r="C199" s="187">
        <v>1</v>
      </c>
      <c r="D199" s="187">
        <v>4</v>
      </c>
      <c r="E199" s="187">
        <v>1</v>
      </c>
      <c r="F199" s="189"/>
      <c r="G199" s="202" t="s">
        <v>123</v>
      </c>
      <c r="H199" s="174">
        <v>170</v>
      </c>
      <c r="I199" s="197">
        <f>SUM(I200:I202)</f>
        <v>0</v>
      </c>
      <c r="J199" s="217">
        <f>SUM(J200:J202)</f>
        <v>0</v>
      </c>
      <c r="K199" s="176">
        <f>SUM(K200:K202)</f>
        <v>0</v>
      </c>
      <c r="L199" s="175">
        <f>SUM(L200:L202)</f>
        <v>0</v>
      </c>
      <c r="M199" s="1"/>
    </row>
    <row r="200" spans="1:13" ht="24.75" hidden="1" customHeight="1">
      <c r="A200" s="186">
        <v>3</v>
      </c>
      <c r="B200" s="187">
        <v>1</v>
      </c>
      <c r="C200" s="187">
        <v>1</v>
      </c>
      <c r="D200" s="187">
        <v>4</v>
      </c>
      <c r="E200" s="187">
        <v>1</v>
      </c>
      <c r="F200" s="189">
        <v>1</v>
      </c>
      <c r="G200" s="188" t="s">
        <v>124</v>
      </c>
      <c r="H200" s="174">
        <v>171</v>
      </c>
      <c r="I200" s="194">
        <v>0</v>
      </c>
      <c r="J200" s="194">
        <v>0</v>
      </c>
      <c r="K200" s="194">
        <v>0</v>
      </c>
      <c r="L200" s="239">
        <v>0</v>
      </c>
      <c r="M200" s="1"/>
    </row>
    <row r="201" spans="1:13" ht="25.5" hidden="1" customHeight="1">
      <c r="A201" s="181">
        <v>3</v>
      </c>
      <c r="B201" s="179">
        <v>1</v>
      </c>
      <c r="C201" s="179">
        <v>1</v>
      </c>
      <c r="D201" s="179">
        <v>4</v>
      </c>
      <c r="E201" s="179">
        <v>1</v>
      </c>
      <c r="F201" s="182">
        <v>2</v>
      </c>
      <c r="G201" s="180" t="s">
        <v>390</v>
      </c>
      <c r="H201" s="174">
        <v>172</v>
      </c>
      <c r="I201" s="192">
        <v>0</v>
      </c>
      <c r="J201" s="192">
        <v>0</v>
      </c>
      <c r="K201" s="193">
        <v>0</v>
      </c>
      <c r="L201" s="194">
        <v>0</v>
      </c>
      <c r="M201" s="1"/>
    </row>
    <row r="202" spans="1:13" ht="31.5" hidden="1" customHeight="1">
      <c r="A202" s="186">
        <v>3</v>
      </c>
      <c r="B202" s="187">
        <v>1</v>
      </c>
      <c r="C202" s="187">
        <v>1</v>
      </c>
      <c r="D202" s="187">
        <v>4</v>
      </c>
      <c r="E202" s="187">
        <v>1</v>
      </c>
      <c r="F202" s="189">
        <v>3</v>
      </c>
      <c r="G202" s="188" t="s">
        <v>125</v>
      </c>
      <c r="H202" s="174">
        <v>173</v>
      </c>
      <c r="I202" s="192">
        <v>0</v>
      </c>
      <c r="J202" s="192">
        <v>0</v>
      </c>
      <c r="K202" s="192">
        <v>0</v>
      </c>
      <c r="L202" s="194">
        <v>0</v>
      </c>
      <c r="M202" s="1"/>
    </row>
    <row r="203" spans="1:13" ht="25.5" hidden="1" customHeight="1">
      <c r="A203" s="186">
        <v>3</v>
      </c>
      <c r="B203" s="187">
        <v>1</v>
      </c>
      <c r="C203" s="187">
        <v>1</v>
      </c>
      <c r="D203" s="187">
        <v>5</v>
      </c>
      <c r="E203" s="187"/>
      <c r="F203" s="189"/>
      <c r="G203" s="188" t="s">
        <v>126</v>
      </c>
      <c r="H203" s="174">
        <v>174</v>
      </c>
      <c r="I203" s="175">
        <f t="shared" ref="I203:L204" si="19">I204</f>
        <v>0</v>
      </c>
      <c r="J203" s="217">
        <f t="shared" si="19"/>
        <v>0</v>
      </c>
      <c r="K203" s="176">
        <f t="shared" si="19"/>
        <v>0</v>
      </c>
      <c r="L203" s="175">
        <f t="shared" si="19"/>
        <v>0</v>
      </c>
      <c r="M203" s="1"/>
    </row>
    <row r="204" spans="1:13" ht="26.25" hidden="1" customHeight="1">
      <c r="A204" s="200">
        <v>3</v>
      </c>
      <c r="B204" s="201">
        <v>1</v>
      </c>
      <c r="C204" s="201">
        <v>1</v>
      </c>
      <c r="D204" s="201">
        <v>5</v>
      </c>
      <c r="E204" s="201">
        <v>1</v>
      </c>
      <c r="F204" s="203"/>
      <c r="G204" s="188" t="s">
        <v>126</v>
      </c>
      <c r="H204" s="174">
        <v>175</v>
      </c>
      <c r="I204" s="176">
        <f t="shared" si="19"/>
        <v>0</v>
      </c>
      <c r="J204" s="176">
        <f t="shared" si="19"/>
        <v>0</v>
      </c>
      <c r="K204" s="176">
        <f t="shared" si="19"/>
        <v>0</v>
      </c>
      <c r="L204" s="176">
        <f t="shared" si="19"/>
        <v>0</v>
      </c>
      <c r="M204" s="1"/>
    </row>
    <row r="205" spans="1:13" ht="27" hidden="1" customHeight="1">
      <c r="A205" s="186">
        <v>3</v>
      </c>
      <c r="B205" s="187">
        <v>1</v>
      </c>
      <c r="C205" s="187">
        <v>1</v>
      </c>
      <c r="D205" s="187">
        <v>5</v>
      </c>
      <c r="E205" s="187">
        <v>1</v>
      </c>
      <c r="F205" s="189">
        <v>1</v>
      </c>
      <c r="G205" s="188" t="s">
        <v>126</v>
      </c>
      <c r="H205" s="174">
        <v>176</v>
      </c>
      <c r="I205" s="192">
        <v>0</v>
      </c>
      <c r="J205" s="194">
        <v>0</v>
      </c>
      <c r="K205" s="194">
        <v>0</v>
      </c>
      <c r="L205" s="194">
        <v>0</v>
      </c>
      <c r="M205" s="1"/>
    </row>
    <row r="206" spans="1:13" ht="26.25" hidden="1" customHeight="1">
      <c r="A206" s="200">
        <v>3</v>
      </c>
      <c r="B206" s="201">
        <v>1</v>
      </c>
      <c r="C206" s="201">
        <v>2</v>
      </c>
      <c r="D206" s="201"/>
      <c r="E206" s="201"/>
      <c r="F206" s="203"/>
      <c r="G206" s="202" t="s">
        <v>127</v>
      </c>
      <c r="H206" s="174">
        <v>177</v>
      </c>
      <c r="I206" s="175">
        <f t="shared" ref="I206:L207" si="20">I207</f>
        <v>0</v>
      </c>
      <c r="J206" s="220">
        <f t="shared" si="20"/>
        <v>0</v>
      </c>
      <c r="K206" s="184">
        <f t="shared" si="20"/>
        <v>0</v>
      </c>
      <c r="L206" s="185">
        <f t="shared" si="20"/>
        <v>0</v>
      </c>
      <c r="M206" s="1"/>
    </row>
    <row r="207" spans="1:13" ht="25.5" hidden="1" customHeight="1">
      <c r="A207" s="186">
        <v>3</v>
      </c>
      <c r="B207" s="187">
        <v>1</v>
      </c>
      <c r="C207" s="187">
        <v>2</v>
      </c>
      <c r="D207" s="187">
        <v>1</v>
      </c>
      <c r="E207" s="187"/>
      <c r="F207" s="189"/>
      <c r="G207" s="202" t="s">
        <v>127</v>
      </c>
      <c r="H207" s="174">
        <v>178</v>
      </c>
      <c r="I207" s="197">
        <f t="shared" si="20"/>
        <v>0</v>
      </c>
      <c r="J207" s="217">
        <f t="shared" si="20"/>
        <v>0</v>
      </c>
      <c r="K207" s="176">
        <f t="shared" si="20"/>
        <v>0</v>
      </c>
      <c r="L207" s="175">
        <f t="shared" si="20"/>
        <v>0</v>
      </c>
      <c r="M207" s="1"/>
    </row>
    <row r="208" spans="1:13" ht="26.25" hidden="1" customHeight="1">
      <c r="A208" s="181">
        <v>3</v>
      </c>
      <c r="B208" s="179">
        <v>1</v>
      </c>
      <c r="C208" s="179">
        <v>2</v>
      </c>
      <c r="D208" s="179">
        <v>1</v>
      </c>
      <c r="E208" s="179">
        <v>1</v>
      </c>
      <c r="F208" s="182"/>
      <c r="G208" s="202" t="s">
        <v>127</v>
      </c>
      <c r="H208" s="174">
        <v>179</v>
      </c>
      <c r="I208" s="175">
        <f>SUM(I209:I212)</f>
        <v>0</v>
      </c>
      <c r="J208" s="219">
        <f>SUM(J209:J212)</f>
        <v>0</v>
      </c>
      <c r="K208" s="198">
        <f>SUM(K209:K212)</f>
        <v>0</v>
      </c>
      <c r="L208" s="197">
        <f>SUM(L209:L212)</f>
        <v>0</v>
      </c>
      <c r="M208" s="1"/>
    </row>
    <row r="209" spans="1:16" ht="41.25" hidden="1" customHeight="1">
      <c r="A209" s="186">
        <v>3</v>
      </c>
      <c r="B209" s="187">
        <v>1</v>
      </c>
      <c r="C209" s="187">
        <v>2</v>
      </c>
      <c r="D209" s="187">
        <v>1</v>
      </c>
      <c r="E209" s="187">
        <v>1</v>
      </c>
      <c r="F209" s="189">
        <v>2</v>
      </c>
      <c r="G209" s="188" t="s">
        <v>391</v>
      </c>
      <c r="H209" s="174">
        <v>180</v>
      </c>
      <c r="I209" s="194">
        <v>0</v>
      </c>
      <c r="J209" s="194">
        <v>0</v>
      </c>
      <c r="K209" s="194">
        <v>0</v>
      </c>
      <c r="L209" s="194">
        <v>0</v>
      </c>
      <c r="M209" s="1"/>
    </row>
    <row r="210" spans="1:16" ht="26.25" hidden="1" customHeight="1">
      <c r="A210" s="186">
        <v>3</v>
      </c>
      <c r="B210" s="187">
        <v>1</v>
      </c>
      <c r="C210" s="187">
        <v>2</v>
      </c>
      <c r="D210" s="186">
        <v>1</v>
      </c>
      <c r="E210" s="187">
        <v>1</v>
      </c>
      <c r="F210" s="189">
        <v>3</v>
      </c>
      <c r="G210" s="188" t="s">
        <v>128</v>
      </c>
      <c r="H210" s="174">
        <v>181</v>
      </c>
      <c r="I210" s="194">
        <v>0</v>
      </c>
      <c r="J210" s="194">
        <v>0</v>
      </c>
      <c r="K210" s="194">
        <v>0</v>
      </c>
      <c r="L210" s="194">
        <v>0</v>
      </c>
      <c r="M210" s="1"/>
    </row>
    <row r="211" spans="1:16" ht="27.75" hidden="1" customHeight="1">
      <c r="A211" s="186">
        <v>3</v>
      </c>
      <c r="B211" s="187">
        <v>1</v>
      </c>
      <c r="C211" s="187">
        <v>2</v>
      </c>
      <c r="D211" s="186">
        <v>1</v>
      </c>
      <c r="E211" s="187">
        <v>1</v>
      </c>
      <c r="F211" s="189">
        <v>4</v>
      </c>
      <c r="G211" s="188" t="s">
        <v>129</v>
      </c>
      <c r="H211" s="174">
        <v>182</v>
      </c>
      <c r="I211" s="194">
        <v>0</v>
      </c>
      <c r="J211" s="194">
        <v>0</v>
      </c>
      <c r="K211" s="194">
        <v>0</v>
      </c>
      <c r="L211" s="194">
        <v>0</v>
      </c>
      <c r="M211" s="1"/>
    </row>
    <row r="212" spans="1:16" ht="27" hidden="1" customHeight="1">
      <c r="A212" s="200">
        <v>3</v>
      </c>
      <c r="B212" s="209">
        <v>1</v>
      </c>
      <c r="C212" s="209">
        <v>2</v>
      </c>
      <c r="D212" s="208">
        <v>1</v>
      </c>
      <c r="E212" s="209">
        <v>1</v>
      </c>
      <c r="F212" s="210">
        <v>5</v>
      </c>
      <c r="G212" s="211" t="s">
        <v>130</v>
      </c>
      <c r="H212" s="174">
        <v>183</v>
      </c>
      <c r="I212" s="194">
        <v>0</v>
      </c>
      <c r="J212" s="194">
        <v>0</v>
      </c>
      <c r="K212" s="194">
        <v>0</v>
      </c>
      <c r="L212" s="239">
        <v>0</v>
      </c>
      <c r="M212" s="1"/>
    </row>
    <row r="213" spans="1:16" ht="29.25" hidden="1" customHeight="1">
      <c r="A213" s="186">
        <v>3</v>
      </c>
      <c r="B213" s="187">
        <v>1</v>
      </c>
      <c r="C213" s="187">
        <v>3</v>
      </c>
      <c r="D213" s="186"/>
      <c r="E213" s="187"/>
      <c r="F213" s="189"/>
      <c r="G213" s="188" t="s">
        <v>131</v>
      </c>
      <c r="H213" s="174">
        <v>184</v>
      </c>
      <c r="I213" s="175">
        <f>SUM(I214+I217)</f>
        <v>0</v>
      </c>
      <c r="J213" s="217">
        <f>SUM(J214+J217)</f>
        <v>0</v>
      </c>
      <c r="K213" s="176">
        <f>SUM(K214+K217)</f>
        <v>0</v>
      </c>
      <c r="L213" s="175">
        <f>SUM(L214+L217)</f>
        <v>0</v>
      </c>
      <c r="M213" s="1"/>
    </row>
    <row r="214" spans="1:16" ht="27.75" hidden="1" customHeight="1">
      <c r="A214" s="181">
        <v>3</v>
      </c>
      <c r="B214" s="179">
        <v>1</v>
      </c>
      <c r="C214" s="179">
        <v>3</v>
      </c>
      <c r="D214" s="181">
        <v>1</v>
      </c>
      <c r="E214" s="186"/>
      <c r="F214" s="182"/>
      <c r="G214" s="180" t="s">
        <v>132</v>
      </c>
      <c r="H214" s="174">
        <v>185</v>
      </c>
      <c r="I214" s="197">
        <f t="shared" ref="I214:L215" si="21">I215</f>
        <v>0</v>
      </c>
      <c r="J214" s="219">
        <f t="shared" si="21"/>
        <v>0</v>
      </c>
      <c r="K214" s="198">
        <f t="shared" si="21"/>
        <v>0</v>
      </c>
      <c r="L214" s="197">
        <f t="shared" si="21"/>
        <v>0</v>
      </c>
      <c r="M214" s="1"/>
    </row>
    <row r="215" spans="1:16" ht="30.75" hidden="1" customHeight="1">
      <c r="A215" s="186">
        <v>3</v>
      </c>
      <c r="B215" s="187">
        <v>1</v>
      </c>
      <c r="C215" s="187">
        <v>3</v>
      </c>
      <c r="D215" s="186">
        <v>1</v>
      </c>
      <c r="E215" s="186">
        <v>1</v>
      </c>
      <c r="F215" s="189"/>
      <c r="G215" s="180" t="s">
        <v>132</v>
      </c>
      <c r="H215" s="174">
        <v>186</v>
      </c>
      <c r="I215" s="175">
        <f t="shared" si="21"/>
        <v>0</v>
      </c>
      <c r="J215" s="217">
        <f t="shared" si="21"/>
        <v>0</v>
      </c>
      <c r="K215" s="176">
        <f t="shared" si="21"/>
        <v>0</v>
      </c>
      <c r="L215" s="175">
        <f t="shared" si="21"/>
        <v>0</v>
      </c>
      <c r="M215" s="1"/>
    </row>
    <row r="216" spans="1:16" ht="27.75" hidden="1" customHeight="1">
      <c r="A216" s="186">
        <v>3</v>
      </c>
      <c r="B216" s="188">
        <v>1</v>
      </c>
      <c r="C216" s="186">
        <v>3</v>
      </c>
      <c r="D216" s="187">
        <v>1</v>
      </c>
      <c r="E216" s="187">
        <v>1</v>
      </c>
      <c r="F216" s="189">
        <v>1</v>
      </c>
      <c r="G216" s="180" t="s">
        <v>132</v>
      </c>
      <c r="H216" s="174">
        <v>187</v>
      </c>
      <c r="I216" s="239">
        <v>0</v>
      </c>
      <c r="J216" s="239">
        <v>0</v>
      </c>
      <c r="K216" s="239">
        <v>0</v>
      </c>
      <c r="L216" s="239">
        <v>0</v>
      </c>
      <c r="M216" s="1"/>
    </row>
    <row r="217" spans="1:16" ht="30.75" hidden="1" customHeight="1">
      <c r="A217" s="186">
        <v>3</v>
      </c>
      <c r="B217" s="188">
        <v>1</v>
      </c>
      <c r="C217" s="186">
        <v>3</v>
      </c>
      <c r="D217" s="187">
        <v>2</v>
      </c>
      <c r="E217" s="187"/>
      <c r="F217" s="189"/>
      <c r="G217" s="188" t="s">
        <v>133</v>
      </c>
      <c r="H217" s="174">
        <v>188</v>
      </c>
      <c r="I217" s="175">
        <f>I218</f>
        <v>0</v>
      </c>
      <c r="J217" s="217">
        <f>J218</f>
        <v>0</v>
      </c>
      <c r="K217" s="176">
        <f>K218</f>
        <v>0</v>
      </c>
      <c r="L217" s="175">
        <f>L218</f>
        <v>0</v>
      </c>
      <c r="M217" s="1"/>
    </row>
    <row r="218" spans="1:16" ht="27" hidden="1" customHeight="1">
      <c r="A218" s="181">
        <v>3</v>
      </c>
      <c r="B218" s="180">
        <v>1</v>
      </c>
      <c r="C218" s="181">
        <v>3</v>
      </c>
      <c r="D218" s="179">
        <v>2</v>
      </c>
      <c r="E218" s="179">
        <v>1</v>
      </c>
      <c r="F218" s="182"/>
      <c r="G218" s="188" t="s">
        <v>133</v>
      </c>
      <c r="H218" s="174">
        <v>189</v>
      </c>
      <c r="I218" s="175">
        <f t="shared" ref="I218:P218" si="22">SUM(I219:I224)</f>
        <v>0</v>
      </c>
      <c r="J218" s="175">
        <f t="shared" si="22"/>
        <v>0</v>
      </c>
      <c r="K218" s="175">
        <f t="shared" si="22"/>
        <v>0</v>
      </c>
      <c r="L218" s="175">
        <f t="shared" si="22"/>
        <v>0</v>
      </c>
      <c r="M218" s="246">
        <f t="shared" si="22"/>
        <v>0</v>
      </c>
      <c r="N218" s="246">
        <f t="shared" si="22"/>
        <v>0</v>
      </c>
      <c r="O218" s="246">
        <f t="shared" si="22"/>
        <v>0</v>
      </c>
      <c r="P218" s="246">
        <f t="shared" si="22"/>
        <v>0</v>
      </c>
    </row>
    <row r="219" spans="1:16" ht="24.75" hidden="1" customHeight="1">
      <c r="A219" s="186">
        <v>3</v>
      </c>
      <c r="B219" s="188">
        <v>1</v>
      </c>
      <c r="C219" s="186">
        <v>3</v>
      </c>
      <c r="D219" s="187">
        <v>2</v>
      </c>
      <c r="E219" s="187">
        <v>1</v>
      </c>
      <c r="F219" s="189">
        <v>1</v>
      </c>
      <c r="G219" s="188" t="s">
        <v>134</v>
      </c>
      <c r="H219" s="174">
        <v>190</v>
      </c>
      <c r="I219" s="194">
        <v>0</v>
      </c>
      <c r="J219" s="194">
        <v>0</v>
      </c>
      <c r="K219" s="194">
        <v>0</v>
      </c>
      <c r="L219" s="239">
        <v>0</v>
      </c>
      <c r="M219" s="1"/>
    </row>
    <row r="220" spans="1:16" ht="26.25" hidden="1" customHeight="1">
      <c r="A220" s="186">
        <v>3</v>
      </c>
      <c r="B220" s="188">
        <v>1</v>
      </c>
      <c r="C220" s="186">
        <v>3</v>
      </c>
      <c r="D220" s="187">
        <v>2</v>
      </c>
      <c r="E220" s="187">
        <v>1</v>
      </c>
      <c r="F220" s="189">
        <v>2</v>
      </c>
      <c r="G220" s="188" t="s">
        <v>135</v>
      </c>
      <c r="H220" s="174">
        <v>191</v>
      </c>
      <c r="I220" s="194">
        <v>0</v>
      </c>
      <c r="J220" s="194">
        <v>0</v>
      </c>
      <c r="K220" s="194">
        <v>0</v>
      </c>
      <c r="L220" s="194">
        <v>0</v>
      </c>
      <c r="M220" s="1"/>
    </row>
    <row r="221" spans="1:16" ht="26.25" hidden="1" customHeight="1">
      <c r="A221" s="186">
        <v>3</v>
      </c>
      <c r="B221" s="188">
        <v>1</v>
      </c>
      <c r="C221" s="186">
        <v>3</v>
      </c>
      <c r="D221" s="187">
        <v>2</v>
      </c>
      <c r="E221" s="187">
        <v>1</v>
      </c>
      <c r="F221" s="189">
        <v>3</v>
      </c>
      <c r="G221" s="188" t="s">
        <v>136</v>
      </c>
      <c r="H221" s="174">
        <v>192</v>
      </c>
      <c r="I221" s="194">
        <v>0</v>
      </c>
      <c r="J221" s="194">
        <v>0</v>
      </c>
      <c r="K221" s="194">
        <v>0</v>
      </c>
      <c r="L221" s="194">
        <v>0</v>
      </c>
      <c r="M221" s="1"/>
    </row>
    <row r="222" spans="1:16" ht="27.75" hidden="1" customHeight="1">
      <c r="A222" s="186">
        <v>3</v>
      </c>
      <c r="B222" s="188">
        <v>1</v>
      </c>
      <c r="C222" s="186">
        <v>3</v>
      </c>
      <c r="D222" s="187">
        <v>2</v>
      </c>
      <c r="E222" s="187">
        <v>1</v>
      </c>
      <c r="F222" s="189">
        <v>4</v>
      </c>
      <c r="G222" s="188" t="s">
        <v>392</v>
      </c>
      <c r="H222" s="174">
        <v>193</v>
      </c>
      <c r="I222" s="194">
        <v>0</v>
      </c>
      <c r="J222" s="194">
        <v>0</v>
      </c>
      <c r="K222" s="194">
        <v>0</v>
      </c>
      <c r="L222" s="239">
        <v>0</v>
      </c>
      <c r="M222" s="1"/>
    </row>
    <row r="223" spans="1:16" ht="29.25" hidden="1" customHeight="1">
      <c r="A223" s="186">
        <v>3</v>
      </c>
      <c r="B223" s="188">
        <v>1</v>
      </c>
      <c r="C223" s="186">
        <v>3</v>
      </c>
      <c r="D223" s="187">
        <v>2</v>
      </c>
      <c r="E223" s="187">
        <v>1</v>
      </c>
      <c r="F223" s="189">
        <v>5</v>
      </c>
      <c r="G223" s="180" t="s">
        <v>137</v>
      </c>
      <c r="H223" s="174">
        <v>194</v>
      </c>
      <c r="I223" s="194">
        <v>0</v>
      </c>
      <c r="J223" s="194">
        <v>0</v>
      </c>
      <c r="K223" s="194">
        <v>0</v>
      </c>
      <c r="L223" s="194">
        <v>0</v>
      </c>
      <c r="M223" s="1"/>
    </row>
    <row r="224" spans="1:16" ht="25.5" hidden="1" customHeight="1">
      <c r="A224" s="186">
        <v>3</v>
      </c>
      <c r="B224" s="188">
        <v>1</v>
      </c>
      <c r="C224" s="186">
        <v>3</v>
      </c>
      <c r="D224" s="187">
        <v>2</v>
      </c>
      <c r="E224" s="187">
        <v>1</v>
      </c>
      <c r="F224" s="189">
        <v>6</v>
      </c>
      <c r="G224" s="180" t="s">
        <v>133</v>
      </c>
      <c r="H224" s="174">
        <v>195</v>
      </c>
      <c r="I224" s="194">
        <v>0</v>
      </c>
      <c r="J224" s="194">
        <v>0</v>
      </c>
      <c r="K224" s="194">
        <v>0</v>
      </c>
      <c r="L224" s="239">
        <v>0</v>
      </c>
      <c r="M224" s="1"/>
    </row>
    <row r="225" spans="1:13" ht="27" hidden="1" customHeight="1">
      <c r="A225" s="181">
        <v>3</v>
      </c>
      <c r="B225" s="179">
        <v>1</v>
      </c>
      <c r="C225" s="179">
        <v>4</v>
      </c>
      <c r="D225" s="179"/>
      <c r="E225" s="179"/>
      <c r="F225" s="182"/>
      <c r="G225" s="180" t="s">
        <v>138</v>
      </c>
      <c r="H225" s="174">
        <v>196</v>
      </c>
      <c r="I225" s="197">
        <f t="shared" ref="I225:L227" si="23">I226</f>
        <v>0</v>
      </c>
      <c r="J225" s="219">
        <f t="shared" si="23"/>
        <v>0</v>
      </c>
      <c r="K225" s="198">
        <f t="shared" si="23"/>
        <v>0</v>
      </c>
      <c r="L225" s="198">
        <f t="shared" si="23"/>
        <v>0</v>
      </c>
      <c r="M225" s="1"/>
    </row>
    <row r="226" spans="1:13" ht="27" hidden="1" customHeight="1">
      <c r="A226" s="200">
        <v>3</v>
      </c>
      <c r="B226" s="209">
        <v>1</v>
      </c>
      <c r="C226" s="209">
        <v>4</v>
      </c>
      <c r="D226" s="209">
        <v>1</v>
      </c>
      <c r="E226" s="209"/>
      <c r="F226" s="210"/>
      <c r="G226" s="180" t="s">
        <v>138</v>
      </c>
      <c r="H226" s="174">
        <v>197</v>
      </c>
      <c r="I226" s="204">
        <f t="shared" si="23"/>
        <v>0</v>
      </c>
      <c r="J226" s="231">
        <f t="shared" si="23"/>
        <v>0</v>
      </c>
      <c r="K226" s="205">
        <f t="shared" si="23"/>
        <v>0</v>
      </c>
      <c r="L226" s="205">
        <f t="shared" si="23"/>
        <v>0</v>
      </c>
      <c r="M226" s="1"/>
    </row>
    <row r="227" spans="1:13" ht="27.75" hidden="1" customHeight="1">
      <c r="A227" s="186">
        <v>3</v>
      </c>
      <c r="B227" s="187">
        <v>1</v>
      </c>
      <c r="C227" s="187">
        <v>4</v>
      </c>
      <c r="D227" s="187">
        <v>1</v>
      </c>
      <c r="E227" s="187">
        <v>1</v>
      </c>
      <c r="F227" s="189"/>
      <c r="G227" s="180" t="s">
        <v>139</v>
      </c>
      <c r="H227" s="174">
        <v>198</v>
      </c>
      <c r="I227" s="175">
        <f t="shared" si="23"/>
        <v>0</v>
      </c>
      <c r="J227" s="217">
        <f t="shared" si="23"/>
        <v>0</v>
      </c>
      <c r="K227" s="176">
        <f t="shared" si="23"/>
        <v>0</v>
      </c>
      <c r="L227" s="176">
        <f t="shared" si="23"/>
        <v>0</v>
      </c>
      <c r="M227" s="1"/>
    </row>
    <row r="228" spans="1:13" ht="27" hidden="1" customHeight="1">
      <c r="A228" s="190">
        <v>3</v>
      </c>
      <c r="B228" s="186">
        <v>1</v>
      </c>
      <c r="C228" s="187">
        <v>4</v>
      </c>
      <c r="D228" s="187">
        <v>1</v>
      </c>
      <c r="E228" s="187">
        <v>1</v>
      </c>
      <c r="F228" s="189">
        <v>1</v>
      </c>
      <c r="G228" s="180" t="s">
        <v>139</v>
      </c>
      <c r="H228" s="174">
        <v>199</v>
      </c>
      <c r="I228" s="194">
        <v>0</v>
      </c>
      <c r="J228" s="194">
        <v>0</v>
      </c>
      <c r="K228" s="194">
        <v>0</v>
      </c>
      <c r="L228" s="194">
        <v>0</v>
      </c>
      <c r="M228" s="1"/>
    </row>
    <row r="229" spans="1:13" ht="26.25" hidden="1" customHeight="1">
      <c r="A229" s="190">
        <v>3</v>
      </c>
      <c r="B229" s="187">
        <v>1</v>
      </c>
      <c r="C229" s="187">
        <v>5</v>
      </c>
      <c r="D229" s="187"/>
      <c r="E229" s="187"/>
      <c r="F229" s="189"/>
      <c r="G229" s="188" t="s">
        <v>393</v>
      </c>
      <c r="H229" s="174">
        <v>200</v>
      </c>
      <c r="I229" s="175">
        <f t="shared" ref="I229:L230" si="24">I230</f>
        <v>0</v>
      </c>
      <c r="J229" s="175">
        <f t="shared" si="24"/>
        <v>0</v>
      </c>
      <c r="K229" s="175">
        <f t="shared" si="24"/>
        <v>0</v>
      </c>
      <c r="L229" s="175">
        <f t="shared" si="24"/>
        <v>0</v>
      </c>
      <c r="M229" s="1"/>
    </row>
    <row r="230" spans="1:13" ht="30" hidden="1" customHeight="1">
      <c r="A230" s="190">
        <v>3</v>
      </c>
      <c r="B230" s="187">
        <v>1</v>
      </c>
      <c r="C230" s="187">
        <v>5</v>
      </c>
      <c r="D230" s="187">
        <v>1</v>
      </c>
      <c r="E230" s="187"/>
      <c r="F230" s="189"/>
      <c r="G230" s="188" t="s">
        <v>393</v>
      </c>
      <c r="H230" s="174">
        <v>201</v>
      </c>
      <c r="I230" s="175">
        <f t="shared" si="24"/>
        <v>0</v>
      </c>
      <c r="J230" s="175">
        <f t="shared" si="24"/>
        <v>0</v>
      </c>
      <c r="K230" s="175">
        <f t="shared" si="24"/>
        <v>0</v>
      </c>
      <c r="L230" s="175">
        <f t="shared" si="24"/>
        <v>0</v>
      </c>
      <c r="M230" s="1"/>
    </row>
    <row r="231" spans="1:13" ht="27" hidden="1" customHeight="1">
      <c r="A231" s="190">
        <v>3</v>
      </c>
      <c r="B231" s="187">
        <v>1</v>
      </c>
      <c r="C231" s="187">
        <v>5</v>
      </c>
      <c r="D231" s="187">
        <v>1</v>
      </c>
      <c r="E231" s="187">
        <v>1</v>
      </c>
      <c r="F231" s="189"/>
      <c r="G231" s="188" t="s">
        <v>393</v>
      </c>
      <c r="H231" s="174">
        <v>202</v>
      </c>
      <c r="I231" s="175">
        <f>SUM(I232:I234)</f>
        <v>0</v>
      </c>
      <c r="J231" s="175">
        <f>SUM(J232:J234)</f>
        <v>0</v>
      </c>
      <c r="K231" s="175">
        <f>SUM(K232:K234)</f>
        <v>0</v>
      </c>
      <c r="L231" s="175">
        <f>SUM(L232:L234)</f>
        <v>0</v>
      </c>
      <c r="M231" s="1"/>
    </row>
    <row r="232" spans="1:13" ht="31.5" hidden="1" customHeight="1">
      <c r="A232" s="190">
        <v>3</v>
      </c>
      <c r="B232" s="187">
        <v>1</v>
      </c>
      <c r="C232" s="187">
        <v>5</v>
      </c>
      <c r="D232" s="187">
        <v>1</v>
      </c>
      <c r="E232" s="187">
        <v>1</v>
      </c>
      <c r="F232" s="189">
        <v>1</v>
      </c>
      <c r="G232" s="241" t="s">
        <v>140</v>
      </c>
      <c r="H232" s="174">
        <v>203</v>
      </c>
      <c r="I232" s="194">
        <v>0</v>
      </c>
      <c r="J232" s="194">
        <v>0</v>
      </c>
      <c r="K232" s="194">
        <v>0</v>
      </c>
      <c r="L232" s="194">
        <v>0</v>
      </c>
      <c r="M232" s="1"/>
    </row>
    <row r="233" spans="1:13" ht="25.5" hidden="1" customHeight="1">
      <c r="A233" s="190">
        <v>3</v>
      </c>
      <c r="B233" s="187">
        <v>1</v>
      </c>
      <c r="C233" s="187">
        <v>5</v>
      </c>
      <c r="D233" s="187">
        <v>1</v>
      </c>
      <c r="E233" s="187">
        <v>1</v>
      </c>
      <c r="F233" s="189">
        <v>2</v>
      </c>
      <c r="G233" s="241" t="s">
        <v>141</v>
      </c>
      <c r="H233" s="174">
        <v>204</v>
      </c>
      <c r="I233" s="194">
        <v>0</v>
      </c>
      <c r="J233" s="194">
        <v>0</v>
      </c>
      <c r="K233" s="194">
        <v>0</v>
      </c>
      <c r="L233" s="194">
        <v>0</v>
      </c>
      <c r="M233" s="1"/>
    </row>
    <row r="234" spans="1:13" ht="28.5" hidden="1" customHeight="1">
      <c r="A234" s="190">
        <v>3</v>
      </c>
      <c r="B234" s="187">
        <v>1</v>
      </c>
      <c r="C234" s="187">
        <v>5</v>
      </c>
      <c r="D234" s="187">
        <v>1</v>
      </c>
      <c r="E234" s="187">
        <v>1</v>
      </c>
      <c r="F234" s="189">
        <v>3</v>
      </c>
      <c r="G234" s="241" t="s">
        <v>142</v>
      </c>
      <c r="H234" s="174">
        <v>205</v>
      </c>
      <c r="I234" s="194">
        <v>0</v>
      </c>
      <c r="J234" s="194">
        <v>0</v>
      </c>
      <c r="K234" s="194">
        <v>0</v>
      </c>
      <c r="L234" s="194">
        <v>0</v>
      </c>
      <c r="M234" s="1"/>
    </row>
    <row r="235" spans="1:13" ht="41.25" hidden="1" customHeight="1">
      <c r="A235" s="170">
        <v>3</v>
      </c>
      <c r="B235" s="171">
        <v>2</v>
      </c>
      <c r="C235" s="171"/>
      <c r="D235" s="171"/>
      <c r="E235" s="171"/>
      <c r="F235" s="173"/>
      <c r="G235" s="172" t="s">
        <v>394</v>
      </c>
      <c r="H235" s="174">
        <v>206</v>
      </c>
      <c r="I235" s="175">
        <f>SUM(I236+I268)</f>
        <v>0</v>
      </c>
      <c r="J235" s="217">
        <f>SUM(J236+J268)</f>
        <v>0</v>
      </c>
      <c r="K235" s="176">
        <f>SUM(K236+K268)</f>
        <v>0</v>
      </c>
      <c r="L235" s="176">
        <f>SUM(L236+L268)</f>
        <v>0</v>
      </c>
      <c r="M235" s="1"/>
    </row>
    <row r="236" spans="1:13" ht="26.25" hidden="1" customHeight="1">
      <c r="A236" s="200">
        <v>3</v>
      </c>
      <c r="B236" s="208">
        <v>2</v>
      </c>
      <c r="C236" s="209">
        <v>1</v>
      </c>
      <c r="D236" s="209"/>
      <c r="E236" s="209"/>
      <c r="F236" s="210"/>
      <c r="G236" s="211" t="s">
        <v>347</v>
      </c>
      <c r="H236" s="174">
        <v>207</v>
      </c>
      <c r="I236" s="204">
        <f>SUM(I237+I246+I250+I254+I258+I261+I264)</f>
        <v>0</v>
      </c>
      <c r="J236" s="231">
        <f>SUM(J237+J246+J250+J254+J258+J261+J264)</f>
        <v>0</v>
      </c>
      <c r="K236" s="205">
        <f>SUM(K237+K246+K250+K254+K258+K261+K264)</f>
        <v>0</v>
      </c>
      <c r="L236" s="205">
        <f>SUM(L237+L246+L250+L254+L258+L261+L264)</f>
        <v>0</v>
      </c>
      <c r="M236" s="1"/>
    </row>
    <row r="237" spans="1:13" ht="30" hidden="1" customHeight="1">
      <c r="A237" s="186">
        <v>3</v>
      </c>
      <c r="B237" s="187">
        <v>2</v>
      </c>
      <c r="C237" s="187">
        <v>1</v>
      </c>
      <c r="D237" s="187">
        <v>1</v>
      </c>
      <c r="E237" s="187"/>
      <c r="F237" s="189"/>
      <c r="G237" s="188" t="s">
        <v>143</v>
      </c>
      <c r="H237" s="174">
        <v>208</v>
      </c>
      <c r="I237" s="204">
        <f>I238</f>
        <v>0</v>
      </c>
      <c r="J237" s="204">
        <f>J238</f>
        <v>0</v>
      </c>
      <c r="K237" s="204">
        <f>K238</f>
        <v>0</v>
      </c>
      <c r="L237" s="204">
        <f>L238</f>
        <v>0</v>
      </c>
      <c r="M237" s="1"/>
    </row>
    <row r="238" spans="1:13" ht="27" hidden="1" customHeight="1">
      <c r="A238" s="186">
        <v>3</v>
      </c>
      <c r="B238" s="186">
        <v>2</v>
      </c>
      <c r="C238" s="187">
        <v>1</v>
      </c>
      <c r="D238" s="187">
        <v>1</v>
      </c>
      <c r="E238" s="187">
        <v>1</v>
      </c>
      <c r="F238" s="189"/>
      <c r="G238" s="188" t="s">
        <v>144</v>
      </c>
      <c r="H238" s="174">
        <v>209</v>
      </c>
      <c r="I238" s="175">
        <f>SUM(I239:I239)</f>
        <v>0</v>
      </c>
      <c r="J238" s="217">
        <f>SUM(J239:J239)</f>
        <v>0</v>
      </c>
      <c r="K238" s="176">
        <f>SUM(K239:K239)</f>
        <v>0</v>
      </c>
      <c r="L238" s="176">
        <f>SUM(L239:L239)</f>
        <v>0</v>
      </c>
      <c r="M238" s="1"/>
    </row>
    <row r="239" spans="1:13" ht="25.5" hidden="1" customHeight="1">
      <c r="A239" s="200">
        <v>3</v>
      </c>
      <c r="B239" s="200">
        <v>2</v>
      </c>
      <c r="C239" s="209">
        <v>1</v>
      </c>
      <c r="D239" s="209">
        <v>1</v>
      </c>
      <c r="E239" s="209">
        <v>1</v>
      </c>
      <c r="F239" s="210">
        <v>1</v>
      </c>
      <c r="G239" s="211" t="s">
        <v>144</v>
      </c>
      <c r="H239" s="174">
        <v>210</v>
      </c>
      <c r="I239" s="194">
        <v>0</v>
      </c>
      <c r="J239" s="194">
        <v>0</v>
      </c>
      <c r="K239" s="194">
        <v>0</v>
      </c>
      <c r="L239" s="194">
        <v>0</v>
      </c>
      <c r="M239" s="1"/>
    </row>
    <row r="240" spans="1:13" ht="25.5" hidden="1" customHeight="1">
      <c r="A240" s="200">
        <v>3</v>
      </c>
      <c r="B240" s="209">
        <v>2</v>
      </c>
      <c r="C240" s="209">
        <v>1</v>
      </c>
      <c r="D240" s="209">
        <v>1</v>
      </c>
      <c r="E240" s="209">
        <v>2</v>
      </c>
      <c r="F240" s="210"/>
      <c r="G240" s="211" t="s">
        <v>145</v>
      </c>
      <c r="H240" s="174">
        <v>211</v>
      </c>
      <c r="I240" s="175">
        <f>SUM(I241:I242)</f>
        <v>0</v>
      </c>
      <c r="J240" s="175">
        <f>SUM(J241:J242)</f>
        <v>0</v>
      </c>
      <c r="K240" s="175">
        <f>SUM(K241:K242)</f>
        <v>0</v>
      </c>
      <c r="L240" s="175">
        <f>SUM(L241:L242)</f>
        <v>0</v>
      </c>
      <c r="M240" s="1"/>
    </row>
    <row r="241" spans="1:13" ht="24.75" hidden="1" customHeight="1">
      <c r="A241" s="200">
        <v>3</v>
      </c>
      <c r="B241" s="209">
        <v>2</v>
      </c>
      <c r="C241" s="209">
        <v>1</v>
      </c>
      <c r="D241" s="209">
        <v>1</v>
      </c>
      <c r="E241" s="209">
        <v>2</v>
      </c>
      <c r="F241" s="210">
        <v>1</v>
      </c>
      <c r="G241" s="211" t="s">
        <v>146</v>
      </c>
      <c r="H241" s="174">
        <v>212</v>
      </c>
      <c r="I241" s="194">
        <v>0</v>
      </c>
      <c r="J241" s="194">
        <v>0</v>
      </c>
      <c r="K241" s="194">
        <v>0</v>
      </c>
      <c r="L241" s="194">
        <v>0</v>
      </c>
      <c r="M241" s="1"/>
    </row>
    <row r="242" spans="1:13" ht="25.5" hidden="1" customHeight="1">
      <c r="A242" s="200">
        <v>3</v>
      </c>
      <c r="B242" s="209">
        <v>2</v>
      </c>
      <c r="C242" s="209">
        <v>1</v>
      </c>
      <c r="D242" s="209">
        <v>1</v>
      </c>
      <c r="E242" s="209">
        <v>2</v>
      </c>
      <c r="F242" s="210">
        <v>2</v>
      </c>
      <c r="G242" s="211" t="s">
        <v>147</v>
      </c>
      <c r="H242" s="174">
        <v>213</v>
      </c>
      <c r="I242" s="194">
        <v>0</v>
      </c>
      <c r="J242" s="194">
        <v>0</v>
      </c>
      <c r="K242" s="194">
        <v>0</v>
      </c>
      <c r="L242" s="194">
        <v>0</v>
      </c>
      <c r="M242" s="1"/>
    </row>
    <row r="243" spans="1:13" ht="25.5" hidden="1" customHeight="1">
      <c r="A243" s="200">
        <v>3</v>
      </c>
      <c r="B243" s="209">
        <v>2</v>
      </c>
      <c r="C243" s="209">
        <v>1</v>
      </c>
      <c r="D243" s="209">
        <v>1</v>
      </c>
      <c r="E243" s="209">
        <v>3</v>
      </c>
      <c r="F243" s="247"/>
      <c r="G243" s="211" t="s">
        <v>148</v>
      </c>
      <c r="H243" s="174">
        <v>214</v>
      </c>
      <c r="I243" s="175">
        <f>SUM(I244:I245)</f>
        <v>0</v>
      </c>
      <c r="J243" s="175">
        <f>SUM(J244:J245)</f>
        <v>0</v>
      </c>
      <c r="K243" s="175">
        <f>SUM(K244:K245)</f>
        <v>0</v>
      </c>
      <c r="L243" s="175">
        <f>SUM(L244:L245)</f>
        <v>0</v>
      </c>
      <c r="M243" s="1"/>
    </row>
    <row r="244" spans="1:13" ht="29.25" hidden="1" customHeight="1">
      <c r="A244" s="200">
        <v>3</v>
      </c>
      <c r="B244" s="209">
        <v>2</v>
      </c>
      <c r="C244" s="209">
        <v>1</v>
      </c>
      <c r="D244" s="209">
        <v>1</v>
      </c>
      <c r="E244" s="209">
        <v>3</v>
      </c>
      <c r="F244" s="210">
        <v>1</v>
      </c>
      <c r="G244" s="211" t="s">
        <v>149</v>
      </c>
      <c r="H244" s="174">
        <v>215</v>
      </c>
      <c r="I244" s="194">
        <v>0</v>
      </c>
      <c r="J244" s="194">
        <v>0</v>
      </c>
      <c r="K244" s="194">
        <v>0</v>
      </c>
      <c r="L244" s="194">
        <v>0</v>
      </c>
      <c r="M244" s="1"/>
    </row>
    <row r="245" spans="1:13" ht="25.5" hidden="1" customHeight="1">
      <c r="A245" s="200">
        <v>3</v>
      </c>
      <c r="B245" s="209">
        <v>2</v>
      </c>
      <c r="C245" s="209">
        <v>1</v>
      </c>
      <c r="D245" s="209">
        <v>1</v>
      </c>
      <c r="E245" s="209">
        <v>3</v>
      </c>
      <c r="F245" s="210">
        <v>2</v>
      </c>
      <c r="G245" s="211" t="s">
        <v>150</v>
      </c>
      <c r="H245" s="174">
        <v>216</v>
      </c>
      <c r="I245" s="194">
        <v>0</v>
      </c>
      <c r="J245" s="194">
        <v>0</v>
      </c>
      <c r="K245" s="194">
        <v>0</v>
      </c>
      <c r="L245" s="194">
        <v>0</v>
      </c>
      <c r="M245" s="1"/>
    </row>
    <row r="246" spans="1:13" ht="27" hidden="1" customHeight="1">
      <c r="A246" s="186">
        <v>3</v>
      </c>
      <c r="B246" s="187">
        <v>2</v>
      </c>
      <c r="C246" s="187">
        <v>1</v>
      </c>
      <c r="D246" s="187">
        <v>2</v>
      </c>
      <c r="E246" s="187"/>
      <c r="F246" s="189"/>
      <c r="G246" s="188" t="s">
        <v>351</v>
      </c>
      <c r="H246" s="174">
        <v>217</v>
      </c>
      <c r="I246" s="175">
        <f>I247</f>
        <v>0</v>
      </c>
      <c r="J246" s="175">
        <f>J247</f>
        <v>0</v>
      </c>
      <c r="K246" s="175">
        <f>K247</f>
        <v>0</v>
      </c>
      <c r="L246" s="175">
        <f>L247</f>
        <v>0</v>
      </c>
      <c r="M246" s="1"/>
    </row>
    <row r="247" spans="1:13" ht="27.75" hidden="1" customHeight="1">
      <c r="A247" s="186">
        <v>3</v>
      </c>
      <c r="B247" s="187">
        <v>2</v>
      </c>
      <c r="C247" s="187">
        <v>1</v>
      </c>
      <c r="D247" s="187">
        <v>2</v>
      </c>
      <c r="E247" s="187">
        <v>1</v>
      </c>
      <c r="F247" s="189"/>
      <c r="G247" s="188" t="s">
        <v>351</v>
      </c>
      <c r="H247" s="174">
        <v>218</v>
      </c>
      <c r="I247" s="175">
        <f>SUM(I248:I249)</f>
        <v>0</v>
      </c>
      <c r="J247" s="217">
        <f>SUM(J248:J249)</f>
        <v>0</v>
      </c>
      <c r="K247" s="176">
        <f>SUM(K248:K249)</f>
        <v>0</v>
      </c>
      <c r="L247" s="176">
        <f>SUM(L248:L249)</f>
        <v>0</v>
      </c>
      <c r="M247" s="1"/>
    </row>
    <row r="248" spans="1:13" ht="27" hidden="1" customHeight="1">
      <c r="A248" s="200">
        <v>3</v>
      </c>
      <c r="B248" s="208">
        <v>2</v>
      </c>
      <c r="C248" s="209">
        <v>1</v>
      </c>
      <c r="D248" s="209">
        <v>2</v>
      </c>
      <c r="E248" s="209">
        <v>1</v>
      </c>
      <c r="F248" s="210">
        <v>1</v>
      </c>
      <c r="G248" s="211" t="s">
        <v>151</v>
      </c>
      <c r="H248" s="174">
        <v>219</v>
      </c>
      <c r="I248" s="194">
        <v>0</v>
      </c>
      <c r="J248" s="194">
        <v>0</v>
      </c>
      <c r="K248" s="194">
        <v>0</v>
      </c>
      <c r="L248" s="194">
        <v>0</v>
      </c>
      <c r="M248" s="1"/>
    </row>
    <row r="249" spans="1:13" ht="25.5" hidden="1" customHeight="1">
      <c r="A249" s="186">
        <v>3</v>
      </c>
      <c r="B249" s="187">
        <v>2</v>
      </c>
      <c r="C249" s="187">
        <v>1</v>
      </c>
      <c r="D249" s="187">
        <v>2</v>
      </c>
      <c r="E249" s="187">
        <v>1</v>
      </c>
      <c r="F249" s="189">
        <v>2</v>
      </c>
      <c r="G249" s="188" t="s">
        <v>152</v>
      </c>
      <c r="H249" s="174">
        <v>220</v>
      </c>
      <c r="I249" s="194">
        <v>0</v>
      </c>
      <c r="J249" s="194">
        <v>0</v>
      </c>
      <c r="K249" s="194">
        <v>0</v>
      </c>
      <c r="L249" s="194">
        <v>0</v>
      </c>
      <c r="M249" s="1"/>
    </row>
    <row r="250" spans="1:13" ht="26.25" hidden="1" customHeight="1">
      <c r="A250" s="181">
        <v>3</v>
      </c>
      <c r="B250" s="179">
        <v>2</v>
      </c>
      <c r="C250" s="179">
        <v>1</v>
      </c>
      <c r="D250" s="179">
        <v>3</v>
      </c>
      <c r="E250" s="179"/>
      <c r="F250" s="182"/>
      <c r="G250" s="180" t="s">
        <v>153</v>
      </c>
      <c r="H250" s="174">
        <v>221</v>
      </c>
      <c r="I250" s="197">
        <f>I251</f>
        <v>0</v>
      </c>
      <c r="J250" s="219">
        <f>J251</f>
        <v>0</v>
      </c>
      <c r="K250" s="198">
        <f>K251</f>
        <v>0</v>
      </c>
      <c r="L250" s="198">
        <f>L251</f>
        <v>0</v>
      </c>
      <c r="M250" s="1"/>
    </row>
    <row r="251" spans="1:13" ht="29.25" hidden="1" customHeight="1">
      <c r="A251" s="186">
        <v>3</v>
      </c>
      <c r="B251" s="187">
        <v>2</v>
      </c>
      <c r="C251" s="187">
        <v>1</v>
      </c>
      <c r="D251" s="187">
        <v>3</v>
      </c>
      <c r="E251" s="187">
        <v>1</v>
      </c>
      <c r="F251" s="189"/>
      <c r="G251" s="180" t="s">
        <v>153</v>
      </c>
      <c r="H251" s="174">
        <v>222</v>
      </c>
      <c r="I251" s="175">
        <f>I252+I253</f>
        <v>0</v>
      </c>
      <c r="J251" s="175">
        <f>J252+J253</f>
        <v>0</v>
      </c>
      <c r="K251" s="175">
        <f>K252+K253</f>
        <v>0</v>
      </c>
      <c r="L251" s="175">
        <f>L252+L253</f>
        <v>0</v>
      </c>
      <c r="M251" s="1"/>
    </row>
    <row r="252" spans="1:13" ht="30" hidden="1" customHeight="1">
      <c r="A252" s="186">
        <v>3</v>
      </c>
      <c r="B252" s="187">
        <v>2</v>
      </c>
      <c r="C252" s="187">
        <v>1</v>
      </c>
      <c r="D252" s="187">
        <v>3</v>
      </c>
      <c r="E252" s="187">
        <v>1</v>
      </c>
      <c r="F252" s="189">
        <v>1</v>
      </c>
      <c r="G252" s="188" t="s">
        <v>154</v>
      </c>
      <c r="H252" s="174">
        <v>223</v>
      </c>
      <c r="I252" s="194">
        <v>0</v>
      </c>
      <c r="J252" s="194">
        <v>0</v>
      </c>
      <c r="K252" s="194">
        <v>0</v>
      </c>
      <c r="L252" s="194">
        <v>0</v>
      </c>
      <c r="M252" s="1"/>
    </row>
    <row r="253" spans="1:13" ht="27.75" hidden="1" customHeight="1">
      <c r="A253" s="186">
        <v>3</v>
      </c>
      <c r="B253" s="187">
        <v>2</v>
      </c>
      <c r="C253" s="187">
        <v>1</v>
      </c>
      <c r="D253" s="187">
        <v>3</v>
      </c>
      <c r="E253" s="187">
        <v>1</v>
      </c>
      <c r="F253" s="189">
        <v>2</v>
      </c>
      <c r="G253" s="188" t="s">
        <v>155</v>
      </c>
      <c r="H253" s="174">
        <v>224</v>
      </c>
      <c r="I253" s="239">
        <v>0</v>
      </c>
      <c r="J253" s="236">
        <v>0</v>
      </c>
      <c r="K253" s="239">
        <v>0</v>
      </c>
      <c r="L253" s="239">
        <v>0</v>
      </c>
      <c r="M253" s="1"/>
    </row>
    <row r="254" spans="1:13" ht="26.25" hidden="1" customHeight="1">
      <c r="A254" s="186">
        <v>3</v>
      </c>
      <c r="B254" s="187">
        <v>2</v>
      </c>
      <c r="C254" s="187">
        <v>1</v>
      </c>
      <c r="D254" s="187">
        <v>4</v>
      </c>
      <c r="E254" s="187"/>
      <c r="F254" s="189"/>
      <c r="G254" s="188" t="s">
        <v>156</v>
      </c>
      <c r="H254" s="174">
        <v>225</v>
      </c>
      <c r="I254" s="175">
        <f>I255</f>
        <v>0</v>
      </c>
      <c r="J254" s="176">
        <f>J255</f>
        <v>0</v>
      </c>
      <c r="K254" s="175">
        <f>K255</f>
        <v>0</v>
      </c>
      <c r="L254" s="176">
        <f>L255</f>
        <v>0</v>
      </c>
      <c r="M254" s="1"/>
    </row>
    <row r="255" spans="1:13" ht="27.75" hidden="1" customHeight="1">
      <c r="A255" s="181">
        <v>3</v>
      </c>
      <c r="B255" s="179">
        <v>2</v>
      </c>
      <c r="C255" s="179">
        <v>1</v>
      </c>
      <c r="D255" s="179">
        <v>4</v>
      </c>
      <c r="E255" s="179">
        <v>1</v>
      </c>
      <c r="F255" s="182"/>
      <c r="G255" s="180" t="s">
        <v>156</v>
      </c>
      <c r="H255" s="174">
        <v>226</v>
      </c>
      <c r="I255" s="197">
        <f>SUM(I256:I257)</f>
        <v>0</v>
      </c>
      <c r="J255" s="219">
        <f>SUM(J256:J257)</f>
        <v>0</v>
      </c>
      <c r="K255" s="198">
        <f>SUM(K256:K257)</f>
        <v>0</v>
      </c>
      <c r="L255" s="198">
        <f>SUM(L256:L257)</f>
        <v>0</v>
      </c>
      <c r="M255" s="1"/>
    </row>
    <row r="256" spans="1:13" ht="25.5" hidden="1" customHeight="1">
      <c r="A256" s="186">
        <v>3</v>
      </c>
      <c r="B256" s="187">
        <v>2</v>
      </c>
      <c r="C256" s="187">
        <v>1</v>
      </c>
      <c r="D256" s="187">
        <v>4</v>
      </c>
      <c r="E256" s="187">
        <v>1</v>
      </c>
      <c r="F256" s="189">
        <v>1</v>
      </c>
      <c r="G256" s="188" t="s">
        <v>157</v>
      </c>
      <c r="H256" s="174">
        <v>227</v>
      </c>
      <c r="I256" s="194">
        <v>0</v>
      </c>
      <c r="J256" s="194">
        <v>0</v>
      </c>
      <c r="K256" s="194">
        <v>0</v>
      </c>
      <c r="L256" s="194">
        <v>0</v>
      </c>
      <c r="M256" s="1"/>
    </row>
    <row r="257" spans="1:13" ht="27.75" hidden="1" customHeight="1">
      <c r="A257" s="186">
        <v>3</v>
      </c>
      <c r="B257" s="187">
        <v>2</v>
      </c>
      <c r="C257" s="187">
        <v>1</v>
      </c>
      <c r="D257" s="187">
        <v>4</v>
      </c>
      <c r="E257" s="187">
        <v>1</v>
      </c>
      <c r="F257" s="189">
        <v>2</v>
      </c>
      <c r="G257" s="188" t="s">
        <v>158</v>
      </c>
      <c r="H257" s="174">
        <v>228</v>
      </c>
      <c r="I257" s="194">
        <v>0</v>
      </c>
      <c r="J257" s="194">
        <v>0</v>
      </c>
      <c r="K257" s="194">
        <v>0</v>
      </c>
      <c r="L257" s="194">
        <v>0</v>
      </c>
      <c r="M257" s="1"/>
    </row>
    <row r="258" spans="1:13" hidden="1">
      <c r="A258" s="186">
        <v>3</v>
      </c>
      <c r="B258" s="187">
        <v>2</v>
      </c>
      <c r="C258" s="187">
        <v>1</v>
      </c>
      <c r="D258" s="187">
        <v>5</v>
      </c>
      <c r="E258" s="187"/>
      <c r="F258" s="189"/>
      <c r="G258" s="188" t="s">
        <v>159</v>
      </c>
      <c r="H258" s="174">
        <v>229</v>
      </c>
      <c r="I258" s="175">
        <f t="shared" ref="I258:L259" si="25">I259</f>
        <v>0</v>
      </c>
      <c r="J258" s="217">
        <f t="shared" si="25"/>
        <v>0</v>
      </c>
      <c r="K258" s="176">
        <f t="shared" si="25"/>
        <v>0</v>
      </c>
      <c r="L258" s="176">
        <f t="shared" si="25"/>
        <v>0</v>
      </c>
    </row>
    <row r="259" spans="1:13" ht="29.25" hidden="1" customHeight="1">
      <c r="A259" s="186">
        <v>3</v>
      </c>
      <c r="B259" s="187">
        <v>2</v>
      </c>
      <c r="C259" s="187">
        <v>1</v>
      </c>
      <c r="D259" s="187">
        <v>5</v>
      </c>
      <c r="E259" s="187">
        <v>1</v>
      </c>
      <c r="F259" s="189"/>
      <c r="G259" s="188" t="s">
        <v>159</v>
      </c>
      <c r="H259" s="174">
        <v>230</v>
      </c>
      <c r="I259" s="176">
        <f t="shared" si="25"/>
        <v>0</v>
      </c>
      <c r="J259" s="217">
        <f t="shared" si="25"/>
        <v>0</v>
      </c>
      <c r="K259" s="176">
        <f t="shared" si="25"/>
        <v>0</v>
      </c>
      <c r="L259" s="176">
        <f t="shared" si="25"/>
        <v>0</v>
      </c>
      <c r="M259" s="1"/>
    </row>
    <row r="260" spans="1:13" hidden="1">
      <c r="A260" s="208">
        <v>3</v>
      </c>
      <c r="B260" s="209">
        <v>2</v>
      </c>
      <c r="C260" s="209">
        <v>1</v>
      </c>
      <c r="D260" s="209">
        <v>5</v>
      </c>
      <c r="E260" s="209">
        <v>1</v>
      </c>
      <c r="F260" s="210">
        <v>1</v>
      </c>
      <c r="G260" s="188" t="s">
        <v>159</v>
      </c>
      <c r="H260" s="174">
        <v>231</v>
      </c>
      <c r="I260" s="239">
        <v>0</v>
      </c>
      <c r="J260" s="239">
        <v>0</v>
      </c>
      <c r="K260" s="239">
        <v>0</v>
      </c>
      <c r="L260" s="239">
        <v>0</v>
      </c>
    </row>
    <row r="261" spans="1:13" hidden="1">
      <c r="A261" s="186">
        <v>3</v>
      </c>
      <c r="B261" s="187">
        <v>2</v>
      </c>
      <c r="C261" s="187">
        <v>1</v>
      </c>
      <c r="D261" s="187">
        <v>6</v>
      </c>
      <c r="E261" s="187"/>
      <c r="F261" s="189"/>
      <c r="G261" s="188" t="s">
        <v>160</v>
      </c>
      <c r="H261" s="174">
        <v>232</v>
      </c>
      <c r="I261" s="175">
        <f t="shared" ref="I261:L262" si="26">I262</f>
        <v>0</v>
      </c>
      <c r="J261" s="217">
        <f t="shared" si="26"/>
        <v>0</v>
      </c>
      <c r="K261" s="176">
        <f t="shared" si="26"/>
        <v>0</v>
      </c>
      <c r="L261" s="176">
        <f t="shared" si="26"/>
        <v>0</v>
      </c>
    </row>
    <row r="262" spans="1:13" hidden="1">
      <c r="A262" s="186">
        <v>3</v>
      </c>
      <c r="B262" s="186">
        <v>2</v>
      </c>
      <c r="C262" s="187">
        <v>1</v>
      </c>
      <c r="D262" s="187">
        <v>6</v>
      </c>
      <c r="E262" s="187">
        <v>1</v>
      </c>
      <c r="F262" s="189"/>
      <c r="G262" s="188" t="s">
        <v>160</v>
      </c>
      <c r="H262" s="174">
        <v>233</v>
      </c>
      <c r="I262" s="175">
        <f t="shared" si="26"/>
        <v>0</v>
      </c>
      <c r="J262" s="217">
        <f t="shared" si="26"/>
        <v>0</v>
      </c>
      <c r="K262" s="176">
        <f t="shared" si="26"/>
        <v>0</v>
      </c>
      <c r="L262" s="176">
        <f t="shared" si="26"/>
        <v>0</v>
      </c>
    </row>
    <row r="263" spans="1:13" ht="24" hidden="1" customHeight="1">
      <c r="A263" s="181">
        <v>3</v>
      </c>
      <c r="B263" s="181">
        <v>2</v>
      </c>
      <c r="C263" s="187">
        <v>1</v>
      </c>
      <c r="D263" s="187">
        <v>6</v>
      </c>
      <c r="E263" s="187">
        <v>1</v>
      </c>
      <c r="F263" s="189">
        <v>1</v>
      </c>
      <c r="G263" s="188" t="s">
        <v>160</v>
      </c>
      <c r="H263" s="174">
        <v>234</v>
      </c>
      <c r="I263" s="239">
        <v>0</v>
      </c>
      <c r="J263" s="239">
        <v>0</v>
      </c>
      <c r="K263" s="239">
        <v>0</v>
      </c>
      <c r="L263" s="239">
        <v>0</v>
      </c>
      <c r="M263" s="1"/>
    </row>
    <row r="264" spans="1:13" ht="27.75" hidden="1" customHeight="1">
      <c r="A264" s="186">
        <v>3</v>
      </c>
      <c r="B264" s="186">
        <v>2</v>
      </c>
      <c r="C264" s="187">
        <v>1</v>
      </c>
      <c r="D264" s="187">
        <v>7</v>
      </c>
      <c r="E264" s="187"/>
      <c r="F264" s="189"/>
      <c r="G264" s="188" t="s">
        <v>161</v>
      </c>
      <c r="H264" s="174">
        <v>235</v>
      </c>
      <c r="I264" s="175">
        <f>I265</f>
        <v>0</v>
      </c>
      <c r="J264" s="217">
        <f>J265</f>
        <v>0</v>
      </c>
      <c r="K264" s="176">
        <f>K265</f>
        <v>0</v>
      </c>
      <c r="L264" s="176">
        <f>L265</f>
        <v>0</v>
      </c>
      <c r="M264" s="1"/>
    </row>
    <row r="265" spans="1:13" hidden="1">
      <c r="A265" s="186">
        <v>3</v>
      </c>
      <c r="B265" s="187">
        <v>2</v>
      </c>
      <c r="C265" s="187">
        <v>1</v>
      </c>
      <c r="D265" s="187">
        <v>7</v>
      </c>
      <c r="E265" s="187">
        <v>1</v>
      </c>
      <c r="F265" s="189"/>
      <c r="G265" s="188" t="s">
        <v>161</v>
      </c>
      <c r="H265" s="174">
        <v>236</v>
      </c>
      <c r="I265" s="175">
        <f>I266+I267</f>
        <v>0</v>
      </c>
      <c r="J265" s="175">
        <f>J266+J267</f>
        <v>0</v>
      </c>
      <c r="K265" s="175">
        <f>K266+K267</f>
        <v>0</v>
      </c>
      <c r="L265" s="175">
        <f>L266+L267</f>
        <v>0</v>
      </c>
    </row>
    <row r="266" spans="1:13" ht="27" hidden="1" customHeight="1">
      <c r="A266" s="186">
        <v>3</v>
      </c>
      <c r="B266" s="187">
        <v>2</v>
      </c>
      <c r="C266" s="187">
        <v>1</v>
      </c>
      <c r="D266" s="187">
        <v>7</v>
      </c>
      <c r="E266" s="187">
        <v>1</v>
      </c>
      <c r="F266" s="189">
        <v>1</v>
      </c>
      <c r="G266" s="188" t="s">
        <v>162</v>
      </c>
      <c r="H266" s="174">
        <v>237</v>
      </c>
      <c r="I266" s="193">
        <v>0</v>
      </c>
      <c r="J266" s="194">
        <v>0</v>
      </c>
      <c r="K266" s="194">
        <v>0</v>
      </c>
      <c r="L266" s="194">
        <v>0</v>
      </c>
      <c r="M266" s="1"/>
    </row>
    <row r="267" spans="1:13" ht="24.75" hidden="1" customHeight="1">
      <c r="A267" s="186">
        <v>3</v>
      </c>
      <c r="B267" s="187">
        <v>2</v>
      </c>
      <c r="C267" s="187">
        <v>1</v>
      </c>
      <c r="D267" s="187">
        <v>7</v>
      </c>
      <c r="E267" s="187">
        <v>1</v>
      </c>
      <c r="F267" s="189">
        <v>2</v>
      </c>
      <c r="G267" s="188" t="s">
        <v>163</v>
      </c>
      <c r="H267" s="174">
        <v>238</v>
      </c>
      <c r="I267" s="194">
        <v>0</v>
      </c>
      <c r="J267" s="194">
        <v>0</v>
      </c>
      <c r="K267" s="194">
        <v>0</v>
      </c>
      <c r="L267" s="194">
        <v>0</v>
      </c>
      <c r="M267" s="1"/>
    </row>
    <row r="268" spans="1:13" ht="38.25" hidden="1" customHeight="1">
      <c r="A268" s="186">
        <v>3</v>
      </c>
      <c r="B268" s="187">
        <v>2</v>
      </c>
      <c r="C268" s="187">
        <v>2</v>
      </c>
      <c r="D268" s="248"/>
      <c r="E268" s="248"/>
      <c r="F268" s="249"/>
      <c r="G268" s="188" t="s">
        <v>348</v>
      </c>
      <c r="H268" s="174">
        <v>239</v>
      </c>
      <c r="I268" s="175">
        <f>SUM(I269+I278+I282+I286+I290+I293+I296)</f>
        <v>0</v>
      </c>
      <c r="J268" s="217">
        <f>SUM(J269+J278+J282+J286+J290+J293+J296)</f>
        <v>0</v>
      </c>
      <c r="K268" s="176">
        <f>SUM(K269+K278+K282+K286+K290+K293+K296)</f>
        <v>0</v>
      </c>
      <c r="L268" s="176">
        <f>SUM(L269+L278+L282+L286+L290+L293+L296)</f>
        <v>0</v>
      </c>
      <c r="M268" s="1"/>
    </row>
    <row r="269" spans="1:13" hidden="1">
      <c r="A269" s="186">
        <v>3</v>
      </c>
      <c r="B269" s="187">
        <v>2</v>
      </c>
      <c r="C269" s="187">
        <v>2</v>
      </c>
      <c r="D269" s="187">
        <v>1</v>
      </c>
      <c r="E269" s="187"/>
      <c r="F269" s="189"/>
      <c r="G269" s="188" t="s">
        <v>164</v>
      </c>
      <c r="H269" s="174">
        <v>240</v>
      </c>
      <c r="I269" s="175">
        <f>I270</f>
        <v>0</v>
      </c>
      <c r="J269" s="175">
        <f>J270</f>
        <v>0</v>
      </c>
      <c r="K269" s="175">
        <f>K270</f>
        <v>0</v>
      </c>
      <c r="L269" s="175">
        <f>L270</f>
        <v>0</v>
      </c>
    </row>
    <row r="270" spans="1:13" hidden="1">
      <c r="A270" s="190">
        <v>3</v>
      </c>
      <c r="B270" s="186">
        <v>2</v>
      </c>
      <c r="C270" s="187">
        <v>2</v>
      </c>
      <c r="D270" s="187">
        <v>1</v>
      </c>
      <c r="E270" s="187">
        <v>1</v>
      </c>
      <c r="F270" s="189"/>
      <c r="G270" s="188" t="s">
        <v>144</v>
      </c>
      <c r="H270" s="174">
        <v>241</v>
      </c>
      <c r="I270" s="175">
        <f>SUM(I271)</f>
        <v>0</v>
      </c>
      <c r="J270" s="175">
        <f>SUM(J271)</f>
        <v>0</v>
      </c>
      <c r="K270" s="175">
        <f>SUM(K271)</f>
        <v>0</v>
      </c>
      <c r="L270" s="175">
        <f>SUM(L271)</f>
        <v>0</v>
      </c>
    </row>
    <row r="271" spans="1:13" hidden="1">
      <c r="A271" s="190">
        <v>3</v>
      </c>
      <c r="B271" s="186">
        <v>2</v>
      </c>
      <c r="C271" s="187">
        <v>2</v>
      </c>
      <c r="D271" s="187">
        <v>1</v>
      </c>
      <c r="E271" s="187">
        <v>1</v>
      </c>
      <c r="F271" s="189">
        <v>1</v>
      </c>
      <c r="G271" s="188" t="s">
        <v>144</v>
      </c>
      <c r="H271" s="174">
        <v>242</v>
      </c>
      <c r="I271" s="194">
        <v>0</v>
      </c>
      <c r="J271" s="194">
        <v>0</v>
      </c>
      <c r="K271" s="194">
        <v>0</v>
      </c>
      <c r="L271" s="194">
        <v>0</v>
      </c>
    </row>
    <row r="272" spans="1:13" ht="24" hidden="1" customHeight="1">
      <c r="A272" s="190">
        <v>3</v>
      </c>
      <c r="B272" s="186">
        <v>2</v>
      </c>
      <c r="C272" s="187">
        <v>2</v>
      </c>
      <c r="D272" s="187">
        <v>1</v>
      </c>
      <c r="E272" s="187">
        <v>2</v>
      </c>
      <c r="F272" s="189"/>
      <c r="G272" s="188" t="s">
        <v>165</v>
      </c>
      <c r="H272" s="174">
        <v>243</v>
      </c>
      <c r="I272" s="175">
        <f>SUM(I273:I274)</f>
        <v>0</v>
      </c>
      <c r="J272" s="175">
        <f>SUM(J273:J274)</f>
        <v>0</v>
      </c>
      <c r="K272" s="175">
        <f>SUM(K273:K274)</f>
        <v>0</v>
      </c>
      <c r="L272" s="175">
        <f>SUM(L273:L274)</f>
        <v>0</v>
      </c>
      <c r="M272" s="1"/>
    </row>
    <row r="273" spans="1:13" ht="24" hidden="1" customHeight="1">
      <c r="A273" s="190">
        <v>3</v>
      </c>
      <c r="B273" s="186">
        <v>2</v>
      </c>
      <c r="C273" s="187">
        <v>2</v>
      </c>
      <c r="D273" s="187">
        <v>1</v>
      </c>
      <c r="E273" s="187">
        <v>2</v>
      </c>
      <c r="F273" s="189">
        <v>1</v>
      </c>
      <c r="G273" s="188" t="s">
        <v>146</v>
      </c>
      <c r="H273" s="174">
        <v>244</v>
      </c>
      <c r="I273" s="194">
        <v>0</v>
      </c>
      <c r="J273" s="193">
        <v>0</v>
      </c>
      <c r="K273" s="194">
        <v>0</v>
      </c>
      <c r="L273" s="194">
        <v>0</v>
      </c>
      <c r="M273" s="1"/>
    </row>
    <row r="274" spans="1:13" ht="32.25" hidden="1" customHeight="1">
      <c r="A274" s="190">
        <v>3</v>
      </c>
      <c r="B274" s="186">
        <v>2</v>
      </c>
      <c r="C274" s="187">
        <v>2</v>
      </c>
      <c r="D274" s="187">
        <v>1</v>
      </c>
      <c r="E274" s="187">
        <v>2</v>
      </c>
      <c r="F274" s="189">
        <v>2</v>
      </c>
      <c r="G274" s="188" t="s">
        <v>147</v>
      </c>
      <c r="H274" s="174">
        <v>245</v>
      </c>
      <c r="I274" s="194">
        <v>0</v>
      </c>
      <c r="J274" s="193">
        <v>0</v>
      </c>
      <c r="K274" s="194">
        <v>0</v>
      </c>
      <c r="L274" s="194">
        <v>0</v>
      </c>
      <c r="M274" s="1"/>
    </row>
    <row r="275" spans="1:13" ht="27" hidden="1" customHeight="1">
      <c r="A275" s="190">
        <v>3</v>
      </c>
      <c r="B275" s="186">
        <v>2</v>
      </c>
      <c r="C275" s="187">
        <v>2</v>
      </c>
      <c r="D275" s="187">
        <v>1</v>
      </c>
      <c r="E275" s="187">
        <v>3</v>
      </c>
      <c r="F275" s="189"/>
      <c r="G275" s="188" t="s">
        <v>148</v>
      </c>
      <c r="H275" s="174">
        <v>246</v>
      </c>
      <c r="I275" s="175">
        <f>SUM(I276:I277)</f>
        <v>0</v>
      </c>
      <c r="J275" s="175">
        <f>SUM(J276:J277)</f>
        <v>0</v>
      </c>
      <c r="K275" s="175">
        <f>SUM(K276:K277)</f>
        <v>0</v>
      </c>
      <c r="L275" s="175">
        <f>SUM(L276:L277)</f>
        <v>0</v>
      </c>
      <c r="M275" s="1"/>
    </row>
    <row r="276" spans="1:13" ht="27.75" hidden="1" customHeight="1">
      <c r="A276" s="190">
        <v>3</v>
      </c>
      <c r="B276" s="186">
        <v>2</v>
      </c>
      <c r="C276" s="187">
        <v>2</v>
      </c>
      <c r="D276" s="187">
        <v>1</v>
      </c>
      <c r="E276" s="187">
        <v>3</v>
      </c>
      <c r="F276" s="189">
        <v>1</v>
      </c>
      <c r="G276" s="188" t="s">
        <v>149</v>
      </c>
      <c r="H276" s="174">
        <v>247</v>
      </c>
      <c r="I276" s="194">
        <v>0</v>
      </c>
      <c r="J276" s="193">
        <v>0</v>
      </c>
      <c r="K276" s="194">
        <v>0</v>
      </c>
      <c r="L276" s="194">
        <v>0</v>
      </c>
      <c r="M276" s="1"/>
    </row>
    <row r="277" spans="1:13" ht="27" hidden="1" customHeight="1">
      <c r="A277" s="190">
        <v>3</v>
      </c>
      <c r="B277" s="186">
        <v>2</v>
      </c>
      <c r="C277" s="187">
        <v>2</v>
      </c>
      <c r="D277" s="187">
        <v>1</v>
      </c>
      <c r="E277" s="187">
        <v>3</v>
      </c>
      <c r="F277" s="189">
        <v>2</v>
      </c>
      <c r="G277" s="188" t="s">
        <v>166</v>
      </c>
      <c r="H277" s="174">
        <v>248</v>
      </c>
      <c r="I277" s="194">
        <v>0</v>
      </c>
      <c r="J277" s="193">
        <v>0</v>
      </c>
      <c r="K277" s="194">
        <v>0</v>
      </c>
      <c r="L277" s="194">
        <v>0</v>
      </c>
      <c r="M277" s="1"/>
    </row>
    <row r="278" spans="1:13" ht="25.5" hidden="1" customHeight="1">
      <c r="A278" s="190">
        <v>3</v>
      </c>
      <c r="B278" s="186">
        <v>2</v>
      </c>
      <c r="C278" s="187">
        <v>2</v>
      </c>
      <c r="D278" s="187">
        <v>2</v>
      </c>
      <c r="E278" s="187"/>
      <c r="F278" s="189"/>
      <c r="G278" s="188" t="s">
        <v>167</v>
      </c>
      <c r="H278" s="174">
        <v>249</v>
      </c>
      <c r="I278" s="175">
        <f>I279</f>
        <v>0</v>
      </c>
      <c r="J278" s="176">
        <f>J279</f>
        <v>0</v>
      </c>
      <c r="K278" s="175">
        <f>K279</f>
        <v>0</v>
      </c>
      <c r="L278" s="176">
        <f>L279</f>
        <v>0</v>
      </c>
      <c r="M278" s="1"/>
    </row>
    <row r="279" spans="1:13" ht="32.25" hidden="1" customHeight="1">
      <c r="A279" s="186">
        <v>3</v>
      </c>
      <c r="B279" s="187">
        <v>2</v>
      </c>
      <c r="C279" s="179">
        <v>2</v>
      </c>
      <c r="D279" s="179">
        <v>2</v>
      </c>
      <c r="E279" s="179">
        <v>1</v>
      </c>
      <c r="F279" s="182"/>
      <c r="G279" s="188" t="s">
        <v>167</v>
      </c>
      <c r="H279" s="174">
        <v>250</v>
      </c>
      <c r="I279" s="197">
        <f>SUM(I280:I281)</f>
        <v>0</v>
      </c>
      <c r="J279" s="219">
        <f>SUM(J280:J281)</f>
        <v>0</v>
      </c>
      <c r="K279" s="198">
        <f>SUM(K280:K281)</f>
        <v>0</v>
      </c>
      <c r="L279" s="198">
        <f>SUM(L280:L281)</f>
        <v>0</v>
      </c>
      <c r="M279" s="1"/>
    </row>
    <row r="280" spans="1:13" ht="25.5" hidden="1" customHeight="1">
      <c r="A280" s="186">
        <v>3</v>
      </c>
      <c r="B280" s="187">
        <v>2</v>
      </c>
      <c r="C280" s="187">
        <v>2</v>
      </c>
      <c r="D280" s="187">
        <v>2</v>
      </c>
      <c r="E280" s="187">
        <v>1</v>
      </c>
      <c r="F280" s="189">
        <v>1</v>
      </c>
      <c r="G280" s="188" t="s">
        <v>168</v>
      </c>
      <c r="H280" s="174">
        <v>251</v>
      </c>
      <c r="I280" s="194">
        <v>0</v>
      </c>
      <c r="J280" s="194">
        <v>0</v>
      </c>
      <c r="K280" s="194">
        <v>0</v>
      </c>
      <c r="L280" s="194">
        <v>0</v>
      </c>
      <c r="M280" s="1"/>
    </row>
    <row r="281" spans="1:13" ht="25.5" hidden="1" customHeight="1">
      <c r="A281" s="186">
        <v>3</v>
      </c>
      <c r="B281" s="187">
        <v>2</v>
      </c>
      <c r="C281" s="187">
        <v>2</v>
      </c>
      <c r="D281" s="187">
        <v>2</v>
      </c>
      <c r="E281" s="187">
        <v>1</v>
      </c>
      <c r="F281" s="189">
        <v>2</v>
      </c>
      <c r="G281" s="190" t="s">
        <v>169</v>
      </c>
      <c r="H281" s="174">
        <v>252</v>
      </c>
      <c r="I281" s="194">
        <v>0</v>
      </c>
      <c r="J281" s="194">
        <v>0</v>
      </c>
      <c r="K281" s="194">
        <v>0</v>
      </c>
      <c r="L281" s="194">
        <v>0</v>
      </c>
      <c r="M281" s="1"/>
    </row>
    <row r="282" spans="1:13" ht="25.5" hidden="1" customHeight="1">
      <c r="A282" s="186">
        <v>3</v>
      </c>
      <c r="B282" s="187">
        <v>2</v>
      </c>
      <c r="C282" s="187">
        <v>2</v>
      </c>
      <c r="D282" s="187">
        <v>3</v>
      </c>
      <c r="E282" s="187"/>
      <c r="F282" s="189"/>
      <c r="G282" s="188" t="s">
        <v>170</v>
      </c>
      <c r="H282" s="174">
        <v>253</v>
      </c>
      <c r="I282" s="175">
        <f>I283</f>
        <v>0</v>
      </c>
      <c r="J282" s="217">
        <f>J283</f>
        <v>0</v>
      </c>
      <c r="K282" s="176">
        <f>K283</f>
        <v>0</v>
      </c>
      <c r="L282" s="176">
        <f>L283</f>
        <v>0</v>
      </c>
      <c r="M282" s="1"/>
    </row>
    <row r="283" spans="1:13" ht="30" hidden="1" customHeight="1">
      <c r="A283" s="181">
        <v>3</v>
      </c>
      <c r="B283" s="187">
        <v>2</v>
      </c>
      <c r="C283" s="187">
        <v>2</v>
      </c>
      <c r="D283" s="187">
        <v>3</v>
      </c>
      <c r="E283" s="187">
        <v>1</v>
      </c>
      <c r="F283" s="189"/>
      <c r="G283" s="188" t="s">
        <v>170</v>
      </c>
      <c r="H283" s="174">
        <v>254</v>
      </c>
      <c r="I283" s="175">
        <f>I284+I285</f>
        <v>0</v>
      </c>
      <c r="J283" s="175">
        <f>J284+J285</f>
        <v>0</v>
      </c>
      <c r="K283" s="175">
        <f>K284+K285</f>
        <v>0</v>
      </c>
      <c r="L283" s="175">
        <f>L284+L285</f>
        <v>0</v>
      </c>
      <c r="M283" s="1"/>
    </row>
    <row r="284" spans="1:13" ht="31.5" hidden="1" customHeight="1">
      <c r="A284" s="181">
        <v>3</v>
      </c>
      <c r="B284" s="187">
        <v>2</v>
      </c>
      <c r="C284" s="187">
        <v>2</v>
      </c>
      <c r="D284" s="187">
        <v>3</v>
      </c>
      <c r="E284" s="187">
        <v>1</v>
      </c>
      <c r="F284" s="189">
        <v>1</v>
      </c>
      <c r="G284" s="188" t="s">
        <v>171</v>
      </c>
      <c r="H284" s="174">
        <v>255</v>
      </c>
      <c r="I284" s="194">
        <v>0</v>
      </c>
      <c r="J284" s="194">
        <v>0</v>
      </c>
      <c r="K284" s="194">
        <v>0</v>
      </c>
      <c r="L284" s="194">
        <v>0</v>
      </c>
      <c r="M284" s="1"/>
    </row>
    <row r="285" spans="1:13" ht="25.5" hidden="1" customHeight="1">
      <c r="A285" s="181">
        <v>3</v>
      </c>
      <c r="B285" s="187">
        <v>2</v>
      </c>
      <c r="C285" s="187">
        <v>2</v>
      </c>
      <c r="D285" s="187">
        <v>3</v>
      </c>
      <c r="E285" s="187">
        <v>1</v>
      </c>
      <c r="F285" s="189">
        <v>2</v>
      </c>
      <c r="G285" s="188" t="s">
        <v>172</v>
      </c>
      <c r="H285" s="174">
        <v>256</v>
      </c>
      <c r="I285" s="194">
        <v>0</v>
      </c>
      <c r="J285" s="194">
        <v>0</v>
      </c>
      <c r="K285" s="194">
        <v>0</v>
      </c>
      <c r="L285" s="194">
        <v>0</v>
      </c>
      <c r="M285" s="1"/>
    </row>
    <row r="286" spans="1:13" ht="27" hidden="1" customHeight="1">
      <c r="A286" s="186">
        <v>3</v>
      </c>
      <c r="B286" s="187">
        <v>2</v>
      </c>
      <c r="C286" s="187">
        <v>2</v>
      </c>
      <c r="D286" s="187">
        <v>4</v>
      </c>
      <c r="E286" s="187"/>
      <c r="F286" s="189"/>
      <c r="G286" s="188" t="s">
        <v>173</v>
      </c>
      <c r="H286" s="174">
        <v>257</v>
      </c>
      <c r="I286" s="175">
        <f>I287</f>
        <v>0</v>
      </c>
      <c r="J286" s="217">
        <f>J287</f>
        <v>0</v>
      </c>
      <c r="K286" s="176">
        <f>K287</f>
        <v>0</v>
      </c>
      <c r="L286" s="176">
        <f>L287</f>
        <v>0</v>
      </c>
      <c r="M286" s="1"/>
    </row>
    <row r="287" spans="1:13" hidden="1">
      <c r="A287" s="186">
        <v>3</v>
      </c>
      <c r="B287" s="187">
        <v>2</v>
      </c>
      <c r="C287" s="187">
        <v>2</v>
      </c>
      <c r="D287" s="187">
        <v>4</v>
      </c>
      <c r="E287" s="187">
        <v>1</v>
      </c>
      <c r="F287" s="189"/>
      <c r="G287" s="188" t="s">
        <v>173</v>
      </c>
      <c r="H287" s="174">
        <v>258</v>
      </c>
      <c r="I287" s="175">
        <f>SUM(I288:I289)</f>
        <v>0</v>
      </c>
      <c r="J287" s="217">
        <f>SUM(J288:J289)</f>
        <v>0</v>
      </c>
      <c r="K287" s="176">
        <f>SUM(K288:K289)</f>
        <v>0</v>
      </c>
      <c r="L287" s="176">
        <f>SUM(L288:L289)</f>
        <v>0</v>
      </c>
    </row>
    <row r="288" spans="1:13" ht="30.75" hidden="1" customHeight="1">
      <c r="A288" s="186">
        <v>3</v>
      </c>
      <c r="B288" s="187">
        <v>2</v>
      </c>
      <c r="C288" s="187">
        <v>2</v>
      </c>
      <c r="D288" s="187">
        <v>4</v>
      </c>
      <c r="E288" s="187">
        <v>1</v>
      </c>
      <c r="F288" s="189">
        <v>1</v>
      </c>
      <c r="G288" s="188" t="s">
        <v>174</v>
      </c>
      <c r="H288" s="174">
        <v>259</v>
      </c>
      <c r="I288" s="194">
        <v>0</v>
      </c>
      <c r="J288" s="194">
        <v>0</v>
      </c>
      <c r="K288" s="194">
        <v>0</v>
      </c>
      <c r="L288" s="194">
        <v>0</v>
      </c>
      <c r="M288" s="1"/>
    </row>
    <row r="289" spans="1:13" ht="27.75" hidden="1" customHeight="1">
      <c r="A289" s="181">
        <v>3</v>
      </c>
      <c r="B289" s="179">
        <v>2</v>
      </c>
      <c r="C289" s="179">
        <v>2</v>
      </c>
      <c r="D289" s="179">
        <v>4</v>
      </c>
      <c r="E289" s="179">
        <v>1</v>
      </c>
      <c r="F289" s="182">
        <v>2</v>
      </c>
      <c r="G289" s="190" t="s">
        <v>175</v>
      </c>
      <c r="H289" s="174">
        <v>260</v>
      </c>
      <c r="I289" s="194">
        <v>0</v>
      </c>
      <c r="J289" s="194">
        <v>0</v>
      </c>
      <c r="K289" s="194">
        <v>0</v>
      </c>
      <c r="L289" s="194">
        <v>0</v>
      </c>
      <c r="M289" s="1"/>
    </row>
    <row r="290" spans="1:13" ht="28.5" hidden="1" customHeight="1">
      <c r="A290" s="186">
        <v>3</v>
      </c>
      <c r="B290" s="187">
        <v>2</v>
      </c>
      <c r="C290" s="187">
        <v>2</v>
      </c>
      <c r="D290" s="187">
        <v>5</v>
      </c>
      <c r="E290" s="187"/>
      <c r="F290" s="189"/>
      <c r="G290" s="188" t="s">
        <v>176</v>
      </c>
      <c r="H290" s="174">
        <v>261</v>
      </c>
      <c r="I290" s="175">
        <f t="shared" ref="I290:L291" si="27">I291</f>
        <v>0</v>
      </c>
      <c r="J290" s="217">
        <f t="shared" si="27"/>
        <v>0</v>
      </c>
      <c r="K290" s="176">
        <f t="shared" si="27"/>
        <v>0</v>
      </c>
      <c r="L290" s="176">
        <f t="shared" si="27"/>
        <v>0</v>
      </c>
      <c r="M290" s="1"/>
    </row>
    <row r="291" spans="1:13" ht="26.25" hidden="1" customHeight="1">
      <c r="A291" s="186">
        <v>3</v>
      </c>
      <c r="B291" s="187">
        <v>2</v>
      </c>
      <c r="C291" s="187">
        <v>2</v>
      </c>
      <c r="D291" s="187">
        <v>5</v>
      </c>
      <c r="E291" s="187">
        <v>1</v>
      </c>
      <c r="F291" s="189"/>
      <c r="G291" s="188" t="s">
        <v>176</v>
      </c>
      <c r="H291" s="174">
        <v>262</v>
      </c>
      <c r="I291" s="175">
        <f t="shared" si="27"/>
        <v>0</v>
      </c>
      <c r="J291" s="217">
        <f t="shared" si="27"/>
        <v>0</v>
      </c>
      <c r="K291" s="176">
        <f t="shared" si="27"/>
        <v>0</v>
      </c>
      <c r="L291" s="176">
        <f t="shared" si="27"/>
        <v>0</v>
      </c>
      <c r="M291" s="1"/>
    </row>
    <row r="292" spans="1:13" ht="26.25" hidden="1" customHeight="1">
      <c r="A292" s="186">
        <v>3</v>
      </c>
      <c r="B292" s="187">
        <v>2</v>
      </c>
      <c r="C292" s="187">
        <v>2</v>
      </c>
      <c r="D292" s="187">
        <v>5</v>
      </c>
      <c r="E292" s="187">
        <v>1</v>
      </c>
      <c r="F292" s="189">
        <v>1</v>
      </c>
      <c r="G292" s="188" t="s">
        <v>176</v>
      </c>
      <c r="H292" s="174">
        <v>263</v>
      </c>
      <c r="I292" s="194">
        <v>0</v>
      </c>
      <c r="J292" s="194">
        <v>0</v>
      </c>
      <c r="K292" s="194">
        <v>0</v>
      </c>
      <c r="L292" s="194">
        <v>0</v>
      </c>
      <c r="M292" s="1"/>
    </row>
    <row r="293" spans="1:13" ht="26.25" hidden="1" customHeight="1">
      <c r="A293" s="186">
        <v>3</v>
      </c>
      <c r="B293" s="187">
        <v>2</v>
      </c>
      <c r="C293" s="187">
        <v>2</v>
      </c>
      <c r="D293" s="187">
        <v>6</v>
      </c>
      <c r="E293" s="187"/>
      <c r="F293" s="189"/>
      <c r="G293" s="188" t="s">
        <v>160</v>
      </c>
      <c r="H293" s="174">
        <v>264</v>
      </c>
      <c r="I293" s="175">
        <f t="shared" ref="I293:L294" si="28">I294</f>
        <v>0</v>
      </c>
      <c r="J293" s="250">
        <f t="shared" si="28"/>
        <v>0</v>
      </c>
      <c r="K293" s="176">
        <f t="shared" si="28"/>
        <v>0</v>
      </c>
      <c r="L293" s="176">
        <f t="shared" si="28"/>
        <v>0</v>
      </c>
      <c r="M293" s="1"/>
    </row>
    <row r="294" spans="1:13" ht="30" hidden="1" customHeight="1">
      <c r="A294" s="186">
        <v>3</v>
      </c>
      <c r="B294" s="187">
        <v>2</v>
      </c>
      <c r="C294" s="187">
        <v>2</v>
      </c>
      <c r="D294" s="187">
        <v>6</v>
      </c>
      <c r="E294" s="187">
        <v>1</v>
      </c>
      <c r="F294" s="189"/>
      <c r="G294" s="188" t="s">
        <v>160</v>
      </c>
      <c r="H294" s="174">
        <v>265</v>
      </c>
      <c r="I294" s="175">
        <f t="shared" si="28"/>
        <v>0</v>
      </c>
      <c r="J294" s="250">
        <f t="shared" si="28"/>
        <v>0</v>
      </c>
      <c r="K294" s="176">
        <f t="shared" si="28"/>
        <v>0</v>
      </c>
      <c r="L294" s="176">
        <f t="shared" si="28"/>
        <v>0</v>
      </c>
      <c r="M294" s="1"/>
    </row>
    <row r="295" spans="1:13" ht="24.75" hidden="1" customHeight="1">
      <c r="A295" s="186">
        <v>3</v>
      </c>
      <c r="B295" s="209">
        <v>2</v>
      </c>
      <c r="C295" s="209">
        <v>2</v>
      </c>
      <c r="D295" s="187">
        <v>6</v>
      </c>
      <c r="E295" s="209">
        <v>1</v>
      </c>
      <c r="F295" s="210">
        <v>1</v>
      </c>
      <c r="G295" s="211" t="s">
        <v>160</v>
      </c>
      <c r="H295" s="174">
        <v>266</v>
      </c>
      <c r="I295" s="194">
        <v>0</v>
      </c>
      <c r="J295" s="194">
        <v>0</v>
      </c>
      <c r="K295" s="194">
        <v>0</v>
      </c>
      <c r="L295" s="194">
        <v>0</v>
      </c>
      <c r="M295" s="1"/>
    </row>
    <row r="296" spans="1:13" ht="29.25" hidden="1" customHeight="1">
      <c r="A296" s="190">
        <v>3</v>
      </c>
      <c r="B296" s="186">
        <v>2</v>
      </c>
      <c r="C296" s="187">
        <v>2</v>
      </c>
      <c r="D296" s="187">
        <v>7</v>
      </c>
      <c r="E296" s="187"/>
      <c r="F296" s="189"/>
      <c r="G296" s="188" t="s">
        <v>161</v>
      </c>
      <c r="H296" s="174">
        <v>267</v>
      </c>
      <c r="I296" s="175">
        <f>I297</f>
        <v>0</v>
      </c>
      <c r="J296" s="250">
        <f>J297</f>
        <v>0</v>
      </c>
      <c r="K296" s="176">
        <f>K297</f>
        <v>0</v>
      </c>
      <c r="L296" s="176">
        <f>L297</f>
        <v>0</v>
      </c>
      <c r="M296" s="1"/>
    </row>
    <row r="297" spans="1:13" ht="26.25" hidden="1" customHeight="1">
      <c r="A297" s="190">
        <v>3</v>
      </c>
      <c r="B297" s="186">
        <v>2</v>
      </c>
      <c r="C297" s="187">
        <v>2</v>
      </c>
      <c r="D297" s="187">
        <v>7</v>
      </c>
      <c r="E297" s="187">
        <v>1</v>
      </c>
      <c r="F297" s="189"/>
      <c r="G297" s="188" t="s">
        <v>161</v>
      </c>
      <c r="H297" s="174">
        <v>268</v>
      </c>
      <c r="I297" s="175">
        <f>I298+I299</f>
        <v>0</v>
      </c>
      <c r="J297" s="175">
        <f>J298+J299</f>
        <v>0</v>
      </c>
      <c r="K297" s="175">
        <f>K298+K299</f>
        <v>0</v>
      </c>
      <c r="L297" s="175">
        <f>L298+L299</f>
        <v>0</v>
      </c>
      <c r="M297" s="1"/>
    </row>
    <row r="298" spans="1:13" ht="27.75" hidden="1" customHeight="1">
      <c r="A298" s="190">
        <v>3</v>
      </c>
      <c r="B298" s="186">
        <v>2</v>
      </c>
      <c r="C298" s="186">
        <v>2</v>
      </c>
      <c r="D298" s="187">
        <v>7</v>
      </c>
      <c r="E298" s="187">
        <v>1</v>
      </c>
      <c r="F298" s="189">
        <v>1</v>
      </c>
      <c r="G298" s="188" t="s">
        <v>162</v>
      </c>
      <c r="H298" s="174">
        <v>269</v>
      </c>
      <c r="I298" s="194">
        <v>0</v>
      </c>
      <c r="J298" s="194">
        <v>0</v>
      </c>
      <c r="K298" s="194">
        <v>0</v>
      </c>
      <c r="L298" s="194">
        <v>0</v>
      </c>
      <c r="M298" s="1"/>
    </row>
    <row r="299" spans="1:13" ht="25.5" hidden="1" customHeight="1">
      <c r="A299" s="190">
        <v>3</v>
      </c>
      <c r="B299" s="186">
        <v>2</v>
      </c>
      <c r="C299" s="186">
        <v>2</v>
      </c>
      <c r="D299" s="187">
        <v>7</v>
      </c>
      <c r="E299" s="187">
        <v>1</v>
      </c>
      <c r="F299" s="189">
        <v>2</v>
      </c>
      <c r="G299" s="188" t="s">
        <v>163</v>
      </c>
      <c r="H299" s="174">
        <v>270</v>
      </c>
      <c r="I299" s="194">
        <v>0</v>
      </c>
      <c r="J299" s="194">
        <v>0</v>
      </c>
      <c r="K299" s="194">
        <v>0</v>
      </c>
      <c r="L299" s="194">
        <v>0</v>
      </c>
      <c r="M299" s="1"/>
    </row>
    <row r="300" spans="1:13" ht="30" hidden="1" customHeight="1">
      <c r="A300" s="195">
        <v>3</v>
      </c>
      <c r="B300" s="195">
        <v>3</v>
      </c>
      <c r="C300" s="170"/>
      <c r="D300" s="171"/>
      <c r="E300" s="171"/>
      <c r="F300" s="173"/>
      <c r="G300" s="172" t="s">
        <v>177</v>
      </c>
      <c r="H300" s="174">
        <v>271</v>
      </c>
      <c r="I300" s="175">
        <f>SUM(I301+I333)</f>
        <v>0</v>
      </c>
      <c r="J300" s="250">
        <f>SUM(J301+J333)</f>
        <v>0</v>
      </c>
      <c r="K300" s="176">
        <f>SUM(K301+K333)</f>
        <v>0</v>
      </c>
      <c r="L300" s="176">
        <f>SUM(L301+L333)</f>
        <v>0</v>
      </c>
      <c r="M300" s="1"/>
    </row>
    <row r="301" spans="1:13" ht="40.5" hidden="1" customHeight="1">
      <c r="A301" s="190">
        <v>3</v>
      </c>
      <c r="B301" s="190">
        <v>3</v>
      </c>
      <c r="C301" s="186">
        <v>1</v>
      </c>
      <c r="D301" s="187"/>
      <c r="E301" s="187"/>
      <c r="F301" s="189"/>
      <c r="G301" s="188" t="s">
        <v>349</v>
      </c>
      <c r="H301" s="174">
        <v>272</v>
      </c>
      <c r="I301" s="175">
        <f>SUM(I302+I311+I315+I319+I323+I326+I329)</f>
        <v>0</v>
      </c>
      <c r="J301" s="250">
        <f>SUM(J302+J311+J315+J319+J323+J326+J329)</f>
        <v>0</v>
      </c>
      <c r="K301" s="176">
        <f>SUM(K302+K311+K315+K319+K323+K326+K329)</f>
        <v>0</v>
      </c>
      <c r="L301" s="176">
        <f>SUM(L302+L311+L315+L319+L323+L326+L329)</f>
        <v>0</v>
      </c>
      <c r="M301" s="1"/>
    </row>
    <row r="302" spans="1:13" ht="29.25" hidden="1" customHeight="1">
      <c r="A302" s="190">
        <v>3</v>
      </c>
      <c r="B302" s="190">
        <v>3</v>
      </c>
      <c r="C302" s="186">
        <v>1</v>
      </c>
      <c r="D302" s="187">
        <v>1</v>
      </c>
      <c r="E302" s="187"/>
      <c r="F302" s="189"/>
      <c r="G302" s="188" t="s">
        <v>164</v>
      </c>
      <c r="H302" s="174">
        <v>273</v>
      </c>
      <c r="I302" s="175">
        <f>SUM(I303+I305+I308)</f>
        <v>0</v>
      </c>
      <c r="J302" s="175">
        <f>SUM(J303+J305+J308)</f>
        <v>0</v>
      </c>
      <c r="K302" s="175">
        <f>SUM(K303+K305+K308)</f>
        <v>0</v>
      </c>
      <c r="L302" s="175">
        <f>SUM(L303+L305+L308)</f>
        <v>0</v>
      </c>
      <c r="M302" s="1"/>
    </row>
    <row r="303" spans="1:13" ht="27" hidden="1" customHeight="1">
      <c r="A303" s="190">
        <v>3</v>
      </c>
      <c r="B303" s="190">
        <v>3</v>
      </c>
      <c r="C303" s="186">
        <v>1</v>
      </c>
      <c r="D303" s="187">
        <v>1</v>
      </c>
      <c r="E303" s="187">
        <v>1</v>
      </c>
      <c r="F303" s="189"/>
      <c r="G303" s="188" t="s">
        <v>144</v>
      </c>
      <c r="H303" s="174">
        <v>274</v>
      </c>
      <c r="I303" s="175">
        <f>SUM(I304:I304)</f>
        <v>0</v>
      </c>
      <c r="J303" s="250">
        <f>SUM(J304:J304)</f>
        <v>0</v>
      </c>
      <c r="K303" s="176">
        <f>SUM(K304:K304)</f>
        <v>0</v>
      </c>
      <c r="L303" s="176">
        <f>SUM(L304:L304)</f>
        <v>0</v>
      </c>
      <c r="M303" s="1"/>
    </row>
    <row r="304" spans="1:13" ht="28.5" hidden="1" customHeight="1">
      <c r="A304" s="190">
        <v>3</v>
      </c>
      <c r="B304" s="190">
        <v>3</v>
      </c>
      <c r="C304" s="186">
        <v>1</v>
      </c>
      <c r="D304" s="187">
        <v>1</v>
      </c>
      <c r="E304" s="187">
        <v>1</v>
      </c>
      <c r="F304" s="189">
        <v>1</v>
      </c>
      <c r="G304" s="188" t="s">
        <v>144</v>
      </c>
      <c r="H304" s="174">
        <v>275</v>
      </c>
      <c r="I304" s="194">
        <v>0</v>
      </c>
      <c r="J304" s="194">
        <v>0</v>
      </c>
      <c r="K304" s="194">
        <v>0</v>
      </c>
      <c r="L304" s="194">
        <v>0</v>
      </c>
      <c r="M304" s="1"/>
    </row>
    <row r="305" spans="1:13" ht="31.5" hidden="1" customHeight="1">
      <c r="A305" s="190">
        <v>3</v>
      </c>
      <c r="B305" s="190">
        <v>3</v>
      </c>
      <c r="C305" s="186">
        <v>1</v>
      </c>
      <c r="D305" s="187">
        <v>1</v>
      </c>
      <c r="E305" s="187">
        <v>2</v>
      </c>
      <c r="F305" s="189"/>
      <c r="G305" s="188" t="s">
        <v>165</v>
      </c>
      <c r="H305" s="174">
        <v>276</v>
      </c>
      <c r="I305" s="175">
        <f>SUM(I306:I307)</f>
        <v>0</v>
      </c>
      <c r="J305" s="175">
        <f>SUM(J306:J307)</f>
        <v>0</v>
      </c>
      <c r="K305" s="175">
        <f>SUM(K306:K307)</f>
        <v>0</v>
      </c>
      <c r="L305" s="175">
        <f>SUM(L306:L307)</f>
        <v>0</v>
      </c>
      <c r="M305" s="1"/>
    </row>
    <row r="306" spans="1:13" ht="25.5" hidden="1" customHeight="1">
      <c r="A306" s="190">
        <v>3</v>
      </c>
      <c r="B306" s="190">
        <v>3</v>
      </c>
      <c r="C306" s="186">
        <v>1</v>
      </c>
      <c r="D306" s="187">
        <v>1</v>
      </c>
      <c r="E306" s="187">
        <v>2</v>
      </c>
      <c r="F306" s="189">
        <v>1</v>
      </c>
      <c r="G306" s="188" t="s">
        <v>146</v>
      </c>
      <c r="H306" s="174">
        <v>277</v>
      </c>
      <c r="I306" s="194">
        <v>0</v>
      </c>
      <c r="J306" s="194">
        <v>0</v>
      </c>
      <c r="K306" s="194">
        <v>0</v>
      </c>
      <c r="L306" s="194">
        <v>0</v>
      </c>
      <c r="M306" s="1"/>
    </row>
    <row r="307" spans="1:13" ht="29.25" hidden="1" customHeight="1">
      <c r="A307" s="190">
        <v>3</v>
      </c>
      <c r="B307" s="190">
        <v>3</v>
      </c>
      <c r="C307" s="186">
        <v>1</v>
      </c>
      <c r="D307" s="187">
        <v>1</v>
      </c>
      <c r="E307" s="187">
        <v>2</v>
      </c>
      <c r="F307" s="189">
        <v>2</v>
      </c>
      <c r="G307" s="188" t="s">
        <v>147</v>
      </c>
      <c r="H307" s="174">
        <v>278</v>
      </c>
      <c r="I307" s="194">
        <v>0</v>
      </c>
      <c r="J307" s="194">
        <v>0</v>
      </c>
      <c r="K307" s="194">
        <v>0</v>
      </c>
      <c r="L307" s="194">
        <v>0</v>
      </c>
      <c r="M307" s="1"/>
    </row>
    <row r="308" spans="1:13" ht="28.5" hidden="1" customHeight="1">
      <c r="A308" s="190">
        <v>3</v>
      </c>
      <c r="B308" s="190">
        <v>3</v>
      </c>
      <c r="C308" s="186">
        <v>1</v>
      </c>
      <c r="D308" s="187">
        <v>1</v>
      </c>
      <c r="E308" s="187">
        <v>3</v>
      </c>
      <c r="F308" s="189"/>
      <c r="G308" s="188" t="s">
        <v>148</v>
      </c>
      <c r="H308" s="174">
        <v>279</v>
      </c>
      <c r="I308" s="175">
        <f>SUM(I309:I310)</f>
        <v>0</v>
      </c>
      <c r="J308" s="175">
        <f>SUM(J309:J310)</f>
        <v>0</v>
      </c>
      <c r="K308" s="175">
        <f>SUM(K309:K310)</f>
        <v>0</v>
      </c>
      <c r="L308" s="175">
        <f>SUM(L309:L310)</f>
        <v>0</v>
      </c>
      <c r="M308" s="1"/>
    </row>
    <row r="309" spans="1:13" ht="24.75" hidden="1" customHeight="1">
      <c r="A309" s="190">
        <v>3</v>
      </c>
      <c r="B309" s="190">
        <v>3</v>
      </c>
      <c r="C309" s="186">
        <v>1</v>
      </c>
      <c r="D309" s="187">
        <v>1</v>
      </c>
      <c r="E309" s="187">
        <v>3</v>
      </c>
      <c r="F309" s="189">
        <v>1</v>
      </c>
      <c r="G309" s="188" t="s">
        <v>149</v>
      </c>
      <c r="H309" s="174">
        <v>280</v>
      </c>
      <c r="I309" s="194">
        <v>0</v>
      </c>
      <c r="J309" s="194">
        <v>0</v>
      </c>
      <c r="K309" s="194">
        <v>0</v>
      </c>
      <c r="L309" s="194">
        <v>0</v>
      </c>
      <c r="M309" s="1"/>
    </row>
    <row r="310" spans="1:13" ht="22.5" hidden="1" customHeight="1">
      <c r="A310" s="190">
        <v>3</v>
      </c>
      <c r="B310" s="190">
        <v>3</v>
      </c>
      <c r="C310" s="186">
        <v>1</v>
      </c>
      <c r="D310" s="187">
        <v>1</v>
      </c>
      <c r="E310" s="187">
        <v>3</v>
      </c>
      <c r="F310" s="189">
        <v>2</v>
      </c>
      <c r="G310" s="188" t="s">
        <v>166</v>
      </c>
      <c r="H310" s="174">
        <v>281</v>
      </c>
      <c r="I310" s="194">
        <v>0</v>
      </c>
      <c r="J310" s="194">
        <v>0</v>
      </c>
      <c r="K310" s="194">
        <v>0</v>
      </c>
      <c r="L310" s="194">
        <v>0</v>
      </c>
      <c r="M310" s="1"/>
    </row>
    <row r="311" spans="1:13" hidden="1">
      <c r="A311" s="207">
        <v>3</v>
      </c>
      <c r="B311" s="181">
        <v>3</v>
      </c>
      <c r="C311" s="186">
        <v>1</v>
      </c>
      <c r="D311" s="187">
        <v>2</v>
      </c>
      <c r="E311" s="187"/>
      <c r="F311" s="189"/>
      <c r="G311" s="188" t="s">
        <v>178</v>
      </c>
      <c r="H311" s="174">
        <v>282</v>
      </c>
      <c r="I311" s="175">
        <f>I312</f>
        <v>0</v>
      </c>
      <c r="J311" s="250">
        <f>J312</f>
        <v>0</v>
      </c>
      <c r="K311" s="176">
        <f>K312</f>
        <v>0</v>
      </c>
      <c r="L311" s="176">
        <f>L312</f>
        <v>0</v>
      </c>
    </row>
    <row r="312" spans="1:13" ht="26.25" hidden="1" customHeight="1">
      <c r="A312" s="207">
        <v>3</v>
      </c>
      <c r="B312" s="207">
        <v>3</v>
      </c>
      <c r="C312" s="181">
        <v>1</v>
      </c>
      <c r="D312" s="179">
        <v>2</v>
      </c>
      <c r="E312" s="179">
        <v>1</v>
      </c>
      <c r="F312" s="182"/>
      <c r="G312" s="188" t="s">
        <v>178</v>
      </c>
      <c r="H312" s="174">
        <v>283</v>
      </c>
      <c r="I312" s="197">
        <f>SUM(I313:I314)</f>
        <v>0</v>
      </c>
      <c r="J312" s="251">
        <f>SUM(J313:J314)</f>
        <v>0</v>
      </c>
      <c r="K312" s="198">
        <f>SUM(K313:K314)</f>
        <v>0</v>
      </c>
      <c r="L312" s="198">
        <f>SUM(L313:L314)</f>
        <v>0</v>
      </c>
      <c r="M312" s="1"/>
    </row>
    <row r="313" spans="1:13" ht="25.5" hidden="1" customHeight="1">
      <c r="A313" s="190">
        <v>3</v>
      </c>
      <c r="B313" s="190">
        <v>3</v>
      </c>
      <c r="C313" s="186">
        <v>1</v>
      </c>
      <c r="D313" s="187">
        <v>2</v>
      </c>
      <c r="E313" s="187">
        <v>1</v>
      </c>
      <c r="F313" s="189">
        <v>1</v>
      </c>
      <c r="G313" s="188" t="s">
        <v>179</v>
      </c>
      <c r="H313" s="174">
        <v>284</v>
      </c>
      <c r="I313" s="194">
        <v>0</v>
      </c>
      <c r="J313" s="194">
        <v>0</v>
      </c>
      <c r="K313" s="194">
        <v>0</v>
      </c>
      <c r="L313" s="194">
        <v>0</v>
      </c>
      <c r="M313" s="1"/>
    </row>
    <row r="314" spans="1:13" ht="24" hidden="1" customHeight="1">
      <c r="A314" s="199">
        <v>3</v>
      </c>
      <c r="B314" s="234">
        <v>3</v>
      </c>
      <c r="C314" s="208">
        <v>1</v>
      </c>
      <c r="D314" s="209">
        <v>2</v>
      </c>
      <c r="E314" s="209">
        <v>1</v>
      </c>
      <c r="F314" s="210">
        <v>2</v>
      </c>
      <c r="G314" s="211" t="s">
        <v>180</v>
      </c>
      <c r="H314" s="174">
        <v>285</v>
      </c>
      <c r="I314" s="194">
        <v>0</v>
      </c>
      <c r="J314" s="194">
        <v>0</v>
      </c>
      <c r="K314" s="194">
        <v>0</v>
      </c>
      <c r="L314" s="194">
        <v>0</v>
      </c>
      <c r="M314" s="1"/>
    </row>
    <row r="315" spans="1:13" ht="27.75" hidden="1" customHeight="1">
      <c r="A315" s="186">
        <v>3</v>
      </c>
      <c r="B315" s="188">
        <v>3</v>
      </c>
      <c r="C315" s="186">
        <v>1</v>
      </c>
      <c r="D315" s="187">
        <v>3</v>
      </c>
      <c r="E315" s="187"/>
      <c r="F315" s="189"/>
      <c r="G315" s="188" t="s">
        <v>181</v>
      </c>
      <c r="H315" s="174">
        <v>286</v>
      </c>
      <c r="I315" s="175">
        <f>I316</f>
        <v>0</v>
      </c>
      <c r="J315" s="250">
        <f>J316</f>
        <v>0</v>
      </c>
      <c r="K315" s="176">
        <f>K316</f>
        <v>0</v>
      </c>
      <c r="L315" s="176">
        <f>L316</f>
        <v>0</v>
      </c>
      <c r="M315" s="1"/>
    </row>
    <row r="316" spans="1:13" ht="24" hidden="1" customHeight="1">
      <c r="A316" s="186">
        <v>3</v>
      </c>
      <c r="B316" s="211">
        <v>3</v>
      </c>
      <c r="C316" s="208">
        <v>1</v>
      </c>
      <c r="D316" s="209">
        <v>3</v>
      </c>
      <c r="E316" s="209">
        <v>1</v>
      </c>
      <c r="F316" s="210"/>
      <c r="G316" s="188" t="s">
        <v>181</v>
      </c>
      <c r="H316" s="174">
        <v>287</v>
      </c>
      <c r="I316" s="176">
        <f>I317+I318</f>
        <v>0</v>
      </c>
      <c r="J316" s="176">
        <f>J317+J318</f>
        <v>0</v>
      </c>
      <c r="K316" s="176">
        <f>K317+K318</f>
        <v>0</v>
      </c>
      <c r="L316" s="176">
        <f>L317+L318</f>
        <v>0</v>
      </c>
      <c r="M316" s="1"/>
    </row>
    <row r="317" spans="1:13" ht="27" hidden="1" customHeight="1">
      <c r="A317" s="186">
        <v>3</v>
      </c>
      <c r="B317" s="188">
        <v>3</v>
      </c>
      <c r="C317" s="186">
        <v>1</v>
      </c>
      <c r="D317" s="187">
        <v>3</v>
      </c>
      <c r="E317" s="187">
        <v>1</v>
      </c>
      <c r="F317" s="189">
        <v>1</v>
      </c>
      <c r="G317" s="188" t="s">
        <v>182</v>
      </c>
      <c r="H317" s="174">
        <v>288</v>
      </c>
      <c r="I317" s="239">
        <v>0</v>
      </c>
      <c r="J317" s="239">
        <v>0</v>
      </c>
      <c r="K317" s="239">
        <v>0</v>
      </c>
      <c r="L317" s="238">
        <v>0</v>
      </c>
      <c r="M317" s="1"/>
    </row>
    <row r="318" spans="1:13" ht="26.25" hidden="1" customHeight="1">
      <c r="A318" s="186">
        <v>3</v>
      </c>
      <c r="B318" s="188">
        <v>3</v>
      </c>
      <c r="C318" s="186">
        <v>1</v>
      </c>
      <c r="D318" s="187">
        <v>3</v>
      </c>
      <c r="E318" s="187">
        <v>1</v>
      </c>
      <c r="F318" s="189">
        <v>2</v>
      </c>
      <c r="G318" s="188" t="s">
        <v>183</v>
      </c>
      <c r="H318" s="174">
        <v>289</v>
      </c>
      <c r="I318" s="194">
        <v>0</v>
      </c>
      <c r="J318" s="194">
        <v>0</v>
      </c>
      <c r="K318" s="194">
        <v>0</v>
      </c>
      <c r="L318" s="194">
        <v>0</v>
      </c>
      <c r="M318" s="1"/>
    </row>
    <row r="319" spans="1:13" hidden="1">
      <c r="A319" s="186">
        <v>3</v>
      </c>
      <c r="B319" s="188">
        <v>3</v>
      </c>
      <c r="C319" s="186">
        <v>1</v>
      </c>
      <c r="D319" s="187">
        <v>4</v>
      </c>
      <c r="E319" s="187"/>
      <c r="F319" s="189"/>
      <c r="G319" s="188" t="s">
        <v>184</v>
      </c>
      <c r="H319" s="174">
        <v>290</v>
      </c>
      <c r="I319" s="175">
        <f>I320</f>
        <v>0</v>
      </c>
      <c r="J319" s="250">
        <f>J320</f>
        <v>0</v>
      </c>
      <c r="K319" s="176">
        <f>K320</f>
        <v>0</v>
      </c>
      <c r="L319" s="176">
        <f>L320</f>
        <v>0</v>
      </c>
    </row>
    <row r="320" spans="1:13" ht="31.5" hidden="1" customHeight="1">
      <c r="A320" s="190">
        <v>3</v>
      </c>
      <c r="B320" s="186">
        <v>3</v>
      </c>
      <c r="C320" s="187">
        <v>1</v>
      </c>
      <c r="D320" s="187">
        <v>4</v>
      </c>
      <c r="E320" s="187">
        <v>1</v>
      </c>
      <c r="F320" s="189"/>
      <c r="G320" s="188" t="s">
        <v>184</v>
      </c>
      <c r="H320" s="174">
        <v>291</v>
      </c>
      <c r="I320" s="175">
        <f>SUM(I321:I322)</f>
        <v>0</v>
      </c>
      <c r="J320" s="175">
        <f>SUM(J321:J322)</f>
        <v>0</v>
      </c>
      <c r="K320" s="175">
        <f>SUM(K321:K322)</f>
        <v>0</v>
      </c>
      <c r="L320" s="175">
        <f>SUM(L321:L322)</f>
        <v>0</v>
      </c>
      <c r="M320" s="1"/>
    </row>
    <row r="321" spans="1:16" hidden="1">
      <c r="A321" s="190">
        <v>3</v>
      </c>
      <c r="B321" s="186">
        <v>3</v>
      </c>
      <c r="C321" s="187">
        <v>1</v>
      </c>
      <c r="D321" s="187">
        <v>4</v>
      </c>
      <c r="E321" s="187">
        <v>1</v>
      </c>
      <c r="F321" s="189">
        <v>1</v>
      </c>
      <c r="G321" s="188" t="s">
        <v>185</v>
      </c>
      <c r="H321" s="174">
        <v>292</v>
      </c>
      <c r="I321" s="193">
        <v>0</v>
      </c>
      <c r="J321" s="194">
        <v>0</v>
      </c>
      <c r="K321" s="194">
        <v>0</v>
      </c>
      <c r="L321" s="193">
        <v>0</v>
      </c>
    </row>
    <row r="322" spans="1:16" ht="30.75" hidden="1" customHeight="1">
      <c r="A322" s="186">
        <v>3</v>
      </c>
      <c r="B322" s="187">
        <v>3</v>
      </c>
      <c r="C322" s="187">
        <v>1</v>
      </c>
      <c r="D322" s="187">
        <v>4</v>
      </c>
      <c r="E322" s="187">
        <v>1</v>
      </c>
      <c r="F322" s="189">
        <v>2</v>
      </c>
      <c r="G322" s="188" t="s">
        <v>186</v>
      </c>
      <c r="H322" s="174">
        <v>293</v>
      </c>
      <c r="I322" s="194">
        <v>0</v>
      </c>
      <c r="J322" s="239">
        <v>0</v>
      </c>
      <c r="K322" s="239">
        <v>0</v>
      </c>
      <c r="L322" s="238">
        <v>0</v>
      </c>
      <c r="M322" s="1"/>
    </row>
    <row r="323" spans="1:16" ht="26.25" hidden="1" customHeight="1">
      <c r="A323" s="186">
        <v>3</v>
      </c>
      <c r="B323" s="187">
        <v>3</v>
      </c>
      <c r="C323" s="187">
        <v>1</v>
      </c>
      <c r="D323" s="187">
        <v>5</v>
      </c>
      <c r="E323" s="187"/>
      <c r="F323" s="189"/>
      <c r="G323" s="188" t="s">
        <v>187</v>
      </c>
      <c r="H323" s="174">
        <v>294</v>
      </c>
      <c r="I323" s="198">
        <f t="shared" ref="I323:L324" si="29">I324</f>
        <v>0</v>
      </c>
      <c r="J323" s="250">
        <f t="shared" si="29"/>
        <v>0</v>
      </c>
      <c r="K323" s="176">
        <f t="shared" si="29"/>
        <v>0</v>
      </c>
      <c r="L323" s="176">
        <f t="shared" si="29"/>
        <v>0</v>
      </c>
      <c r="M323" s="1"/>
    </row>
    <row r="324" spans="1:16" ht="30" hidden="1" customHeight="1">
      <c r="A324" s="181">
        <v>3</v>
      </c>
      <c r="B324" s="209">
        <v>3</v>
      </c>
      <c r="C324" s="209">
        <v>1</v>
      </c>
      <c r="D324" s="209">
        <v>5</v>
      </c>
      <c r="E324" s="209">
        <v>1</v>
      </c>
      <c r="F324" s="210"/>
      <c r="G324" s="188" t="s">
        <v>187</v>
      </c>
      <c r="H324" s="174">
        <v>295</v>
      </c>
      <c r="I324" s="176">
        <f t="shared" si="29"/>
        <v>0</v>
      </c>
      <c r="J324" s="251">
        <f t="shared" si="29"/>
        <v>0</v>
      </c>
      <c r="K324" s="198">
        <f t="shared" si="29"/>
        <v>0</v>
      </c>
      <c r="L324" s="198">
        <f t="shared" si="29"/>
        <v>0</v>
      </c>
      <c r="M324" s="1"/>
    </row>
    <row r="325" spans="1:16" ht="30" hidden="1" customHeight="1">
      <c r="A325" s="186">
        <v>3</v>
      </c>
      <c r="B325" s="187">
        <v>3</v>
      </c>
      <c r="C325" s="187">
        <v>1</v>
      </c>
      <c r="D325" s="187">
        <v>5</v>
      </c>
      <c r="E325" s="187">
        <v>1</v>
      </c>
      <c r="F325" s="189">
        <v>1</v>
      </c>
      <c r="G325" s="188" t="s">
        <v>352</v>
      </c>
      <c r="H325" s="174">
        <v>296</v>
      </c>
      <c r="I325" s="194">
        <v>0</v>
      </c>
      <c r="J325" s="239">
        <v>0</v>
      </c>
      <c r="K325" s="239">
        <v>0</v>
      </c>
      <c r="L325" s="238">
        <v>0</v>
      </c>
      <c r="M325" s="1"/>
    </row>
    <row r="326" spans="1:16" ht="30" hidden="1" customHeight="1">
      <c r="A326" s="186">
        <v>3</v>
      </c>
      <c r="B326" s="187">
        <v>3</v>
      </c>
      <c r="C326" s="187">
        <v>1</v>
      </c>
      <c r="D326" s="187">
        <v>6</v>
      </c>
      <c r="E326" s="187"/>
      <c r="F326" s="189"/>
      <c r="G326" s="188" t="s">
        <v>160</v>
      </c>
      <c r="H326" s="174">
        <v>297</v>
      </c>
      <c r="I326" s="176">
        <f t="shared" ref="I326:L327" si="30">I327</f>
        <v>0</v>
      </c>
      <c r="J326" s="250">
        <f t="shared" si="30"/>
        <v>0</v>
      </c>
      <c r="K326" s="176">
        <f t="shared" si="30"/>
        <v>0</v>
      </c>
      <c r="L326" s="176">
        <f t="shared" si="30"/>
        <v>0</v>
      </c>
      <c r="M326" s="1"/>
    </row>
    <row r="327" spans="1:16" ht="30" hidden="1" customHeight="1">
      <c r="A327" s="186">
        <v>3</v>
      </c>
      <c r="B327" s="187">
        <v>3</v>
      </c>
      <c r="C327" s="187">
        <v>1</v>
      </c>
      <c r="D327" s="187">
        <v>6</v>
      </c>
      <c r="E327" s="187">
        <v>1</v>
      </c>
      <c r="F327" s="189"/>
      <c r="G327" s="188" t="s">
        <v>160</v>
      </c>
      <c r="H327" s="174">
        <v>298</v>
      </c>
      <c r="I327" s="175">
        <f t="shared" si="30"/>
        <v>0</v>
      </c>
      <c r="J327" s="250">
        <f t="shared" si="30"/>
        <v>0</v>
      </c>
      <c r="K327" s="176">
        <f t="shared" si="30"/>
        <v>0</v>
      </c>
      <c r="L327" s="176">
        <f t="shared" si="30"/>
        <v>0</v>
      </c>
      <c r="M327" s="1"/>
    </row>
    <row r="328" spans="1:16" ht="25.5" hidden="1" customHeight="1">
      <c r="A328" s="186">
        <v>3</v>
      </c>
      <c r="B328" s="187">
        <v>3</v>
      </c>
      <c r="C328" s="187">
        <v>1</v>
      </c>
      <c r="D328" s="187">
        <v>6</v>
      </c>
      <c r="E328" s="187">
        <v>1</v>
      </c>
      <c r="F328" s="189">
        <v>1</v>
      </c>
      <c r="G328" s="188" t="s">
        <v>160</v>
      </c>
      <c r="H328" s="174">
        <v>299</v>
      </c>
      <c r="I328" s="239">
        <v>0</v>
      </c>
      <c r="J328" s="239">
        <v>0</v>
      </c>
      <c r="K328" s="239">
        <v>0</v>
      </c>
      <c r="L328" s="238">
        <v>0</v>
      </c>
      <c r="M328" s="1"/>
    </row>
    <row r="329" spans="1:16" ht="22.5" hidden="1" customHeight="1">
      <c r="A329" s="186">
        <v>3</v>
      </c>
      <c r="B329" s="187">
        <v>3</v>
      </c>
      <c r="C329" s="187">
        <v>1</v>
      </c>
      <c r="D329" s="187">
        <v>7</v>
      </c>
      <c r="E329" s="187"/>
      <c r="F329" s="189"/>
      <c r="G329" s="188" t="s">
        <v>188</v>
      </c>
      <c r="H329" s="174">
        <v>300</v>
      </c>
      <c r="I329" s="175">
        <f>I330</f>
        <v>0</v>
      </c>
      <c r="J329" s="250">
        <f>J330</f>
        <v>0</v>
      </c>
      <c r="K329" s="176">
        <f>K330</f>
        <v>0</v>
      </c>
      <c r="L329" s="176">
        <f>L330</f>
        <v>0</v>
      </c>
      <c r="M329" s="1"/>
    </row>
    <row r="330" spans="1:16" ht="25.5" hidden="1" customHeight="1">
      <c r="A330" s="186">
        <v>3</v>
      </c>
      <c r="B330" s="187">
        <v>3</v>
      </c>
      <c r="C330" s="187">
        <v>1</v>
      </c>
      <c r="D330" s="187">
        <v>7</v>
      </c>
      <c r="E330" s="187">
        <v>1</v>
      </c>
      <c r="F330" s="189"/>
      <c r="G330" s="188" t="s">
        <v>188</v>
      </c>
      <c r="H330" s="174">
        <v>301</v>
      </c>
      <c r="I330" s="175">
        <f>I331+I332</f>
        <v>0</v>
      </c>
      <c r="J330" s="175">
        <f>J331+J332</f>
        <v>0</v>
      </c>
      <c r="K330" s="175">
        <f>K331+K332</f>
        <v>0</v>
      </c>
      <c r="L330" s="175">
        <f>L331+L332</f>
        <v>0</v>
      </c>
      <c r="M330" s="1"/>
    </row>
    <row r="331" spans="1:16" ht="27" hidden="1" customHeight="1">
      <c r="A331" s="186">
        <v>3</v>
      </c>
      <c r="B331" s="187">
        <v>3</v>
      </c>
      <c r="C331" s="187">
        <v>1</v>
      </c>
      <c r="D331" s="187">
        <v>7</v>
      </c>
      <c r="E331" s="187">
        <v>1</v>
      </c>
      <c r="F331" s="189">
        <v>1</v>
      </c>
      <c r="G331" s="188" t="s">
        <v>189</v>
      </c>
      <c r="H331" s="174">
        <v>302</v>
      </c>
      <c r="I331" s="239">
        <v>0</v>
      </c>
      <c r="J331" s="239">
        <v>0</v>
      </c>
      <c r="K331" s="239">
        <v>0</v>
      </c>
      <c r="L331" s="238">
        <v>0</v>
      </c>
      <c r="M331" s="1"/>
    </row>
    <row r="332" spans="1:16" ht="27.75" hidden="1" customHeight="1">
      <c r="A332" s="186">
        <v>3</v>
      </c>
      <c r="B332" s="187">
        <v>3</v>
      </c>
      <c r="C332" s="187">
        <v>1</v>
      </c>
      <c r="D332" s="187">
        <v>7</v>
      </c>
      <c r="E332" s="187">
        <v>1</v>
      </c>
      <c r="F332" s="189">
        <v>2</v>
      </c>
      <c r="G332" s="188" t="s">
        <v>190</v>
      </c>
      <c r="H332" s="174">
        <v>303</v>
      </c>
      <c r="I332" s="194">
        <v>0</v>
      </c>
      <c r="J332" s="194">
        <v>0</v>
      </c>
      <c r="K332" s="194">
        <v>0</v>
      </c>
      <c r="L332" s="194">
        <v>0</v>
      </c>
      <c r="M332" s="1"/>
    </row>
    <row r="333" spans="1:16" ht="38.25" hidden="1" customHeight="1">
      <c r="A333" s="186">
        <v>3</v>
      </c>
      <c r="B333" s="187">
        <v>3</v>
      </c>
      <c r="C333" s="187">
        <v>2</v>
      </c>
      <c r="D333" s="187"/>
      <c r="E333" s="187"/>
      <c r="F333" s="189"/>
      <c r="G333" s="188" t="s">
        <v>191</v>
      </c>
      <c r="H333" s="174">
        <v>304</v>
      </c>
      <c r="I333" s="175">
        <f>SUM(I334+I343+I347+I351+I355+I358+I361)</f>
        <v>0</v>
      </c>
      <c r="J333" s="250">
        <f>SUM(J334+J343+J347+J351+J355+J358+J361)</f>
        <v>0</v>
      </c>
      <c r="K333" s="176">
        <f>SUM(K334+K343+K347+K351+K355+K358+K361)</f>
        <v>0</v>
      </c>
      <c r="L333" s="176">
        <f>SUM(L334+L343+L347+L351+L355+L358+L361)</f>
        <v>0</v>
      </c>
      <c r="M333" s="1"/>
    </row>
    <row r="334" spans="1:16" ht="30" hidden="1" customHeight="1">
      <c r="A334" s="186">
        <v>3</v>
      </c>
      <c r="B334" s="187">
        <v>3</v>
      </c>
      <c r="C334" s="187">
        <v>2</v>
      </c>
      <c r="D334" s="187">
        <v>1</v>
      </c>
      <c r="E334" s="187"/>
      <c r="F334" s="189"/>
      <c r="G334" s="188" t="s">
        <v>143</v>
      </c>
      <c r="H334" s="174">
        <v>305</v>
      </c>
      <c r="I334" s="175">
        <f>I335</f>
        <v>0</v>
      </c>
      <c r="J334" s="250">
        <f>J335</f>
        <v>0</v>
      </c>
      <c r="K334" s="176">
        <f>K335</f>
        <v>0</v>
      </c>
      <c r="L334" s="176">
        <f>L335</f>
        <v>0</v>
      </c>
      <c r="M334" s="1"/>
    </row>
    <row r="335" spans="1:16" hidden="1">
      <c r="A335" s="190">
        <v>3</v>
      </c>
      <c r="B335" s="186">
        <v>3</v>
      </c>
      <c r="C335" s="187">
        <v>2</v>
      </c>
      <c r="D335" s="188">
        <v>1</v>
      </c>
      <c r="E335" s="186">
        <v>1</v>
      </c>
      <c r="F335" s="189"/>
      <c r="G335" s="188" t="s">
        <v>143</v>
      </c>
      <c r="H335" s="174">
        <v>306</v>
      </c>
      <c r="I335" s="175">
        <f t="shared" ref="I335:P335" si="31">SUM(I336:I336)</f>
        <v>0</v>
      </c>
      <c r="J335" s="175">
        <f t="shared" si="31"/>
        <v>0</v>
      </c>
      <c r="K335" s="175">
        <f t="shared" si="31"/>
        <v>0</v>
      </c>
      <c r="L335" s="175">
        <f t="shared" si="31"/>
        <v>0</v>
      </c>
      <c r="M335" s="252">
        <f t="shared" si="31"/>
        <v>0</v>
      </c>
      <c r="N335" s="252">
        <f t="shared" si="31"/>
        <v>0</v>
      </c>
      <c r="O335" s="252">
        <f t="shared" si="31"/>
        <v>0</v>
      </c>
      <c r="P335" s="252">
        <f t="shared" si="31"/>
        <v>0</v>
      </c>
    </row>
    <row r="336" spans="1:16" ht="27.75" hidden="1" customHeight="1">
      <c r="A336" s="190">
        <v>3</v>
      </c>
      <c r="B336" s="186">
        <v>3</v>
      </c>
      <c r="C336" s="187">
        <v>2</v>
      </c>
      <c r="D336" s="188">
        <v>1</v>
      </c>
      <c r="E336" s="186">
        <v>1</v>
      </c>
      <c r="F336" s="189">
        <v>1</v>
      </c>
      <c r="G336" s="188" t="s">
        <v>144</v>
      </c>
      <c r="H336" s="174">
        <v>307</v>
      </c>
      <c r="I336" s="239">
        <v>0</v>
      </c>
      <c r="J336" s="239">
        <v>0</v>
      </c>
      <c r="K336" s="239">
        <v>0</v>
      </c>
      <c r="L336" s="238">
        <v>0</v>
      </c>
      <c r="M336" s="1"/>
    </row>
    <row r="337" spans="1:13" hidden="1">
      <c r="A337" s="190">
        <v>3</v>
      </c>
      <c r="B337" s="186">
        <v>3</v>
      </c>
      <c r="C337" s="187">
        <v>2</v>
      </c>
      <c r="D337" s="188">
        <v>1</v>
      </c>
      <c r="E337" s="186">
        <v>2</v>
      </c>
      <c r="F337" s="189"/>
      <c r="G337" s="211" t="s">
        <v>165</v>
      </c>
      <c r="H337" s="174">
        <v>308</v>
      </c>
      <c r="I337" s="175">
        <f>SUM(I338:I339)</f>
        <v>0</v>
      </c>
      <c r="J337" s="175">
        <f>SUM(J338:J339)</f>
        <v>0</v>
      </c>
      <c r="K337" s="175">
        <f>SUM(K338:K339)</f>
        <v>0</v>
      </c>
      <c r="L337" s="175">
        <f>SUM(L338:L339)</f>
        <v>0</v>
      </c>
    </row>
    <row r="338" spans="1:13" hidden="1">
      <c r="A338" s="190">
        <v>3</v>
      </c>
      <c r="B338" s="186">
        <v>3</v>
      </c>
      <c r="C338" s="187">
        <v>2</v>
      </c>
      <c r="D338" s="188">
        <v>1</v>
      </c>
      <c r="E338" s="186">
        <v>2</v>
      </c>
      <c r="F338" s="189">
        <v>1</v>
      </c>
      <c r="G338" s="211" t="s">
        <v>146</v>
      </c>
      <c r="H338" s="174">
        <v>309</v>
      </c>
      <c r="I338" s="239">
        <v>0</v>
      </c>
      <c r="J338" s="239">
        <v>0</v>
      </c>
      <c r="K338" s="239">
        <v>0</v>
      </c>
      <c r="L338" s="238">
        <v>0</v>
      </c>
    </row>
    <row r="339" spans="1:13" hidden="1">
      <c r="A339" s="190">
        <v>3</v>
      </c>
      <c r="B339" s="186">
        <v>3</v>
      </c>
      <c r="C339" s="187">
        <v>2</v>
      </c>
      <c r="D339" s="188">
        <v>1</v>
      </c>
      <c r="E339" s="186">
        <v>2</v>
      </c>
      <c r="F339" s="189">
        <v>2</v>
      </c>
      <c r="G339" s="211" t="s">
        <v>147</v>
      </c>
      <c r="H339" s="174">
        <v>310</v>
      </c>
      <c r="I339" s="194">
        <v>0</v>
      </c>
      <c r="J339" s="194">
        <v>0</v>
      </c>
      <c r="K339" s="194">
        <v>0</v>
      </c>
      <c r="L339" s="194">
        <v>0</v>
      </c>
    </row>
    <row r="340" spans="1:13" hidden="1">
      <c r="A340" s="190">
        <v>3</v>
      </c>
      <c r="B340" s="186">
        <v>3</v>
      </c>
      <c r="C340" s="187">
        <v>2</v>
      </c>
      <c r="D340" s="188">
        <v>1</v>
      </c>
      <c r="E340" s="186">
        <v>3</v>
      </c>
      <c r="F340" s="189"/>
      <c r="G340" s="211" t="s">
        <v>148</v>
      </c>
      <c r="H340" s="174">
        <v>311</v>
      </c>
      <c r="I340" s="175">
        <f>SUM(I341:I342)</f>
        <v>0</v>
      </c>
      <c r="J340" s="175">
        <f>SUM(J341:J342)</f>
        <v>0</v>
      </c>
      <c r="K340" s="175">
        <f>SUM(K341:K342)</f>
        <v>0</v>
      </c>
      <c r="L340" s="175">
        <f>SUM(L341:L342)</f>
        <v>0</v>
      </c>
    </row>
    <row r="341" spans="1:13" hidden="1">
      <c r="A341" s="190">
        <v>3</v>
      </c>
      <c r="B341" s="186">
        <v>3</v>
      </c>
      <c r="C341" s="187">
        <v>2</v>
      </c>
      <c r="D341" s="188">
        <v>1</v>
      </c>
      <c r="E341" s="186">
        <v>3</v>
      </c>
      <c r="F341" s="189">
        <v>1</v>
      </c>
      <c r="G341" s="211" t="s">
        <v>149</v>
      </c>
      <c r="H341" s="174">
        <v>312</v>
      </c>
      <c r="I341" s="194">
        <v>0</v>
      </c>
      <c r="J341" s="194">
        <v>0</v>
      </c>
      <c r="K341" s="194">
        <v>0</v>
      </c>
      <c r="L341" s="194">
        <v>0</v>
      </c>
    </row>
    <row r="342" spans="1:13" hidden="1">
      <c r="A342" s="190">
        <v>3</v>
      </c>
      <c r="B342" s="186">
        <v>3</v>
      </c>
      <c r="C342" s="187">
        <v>2</v>
      </c>
      <c r="D342" s="188">
        <v>1</v>
      </c>
      <c r="E342" s="186">
        <v>3</v>
      </c>
      <c r="F342" s="189">
        <v>2</v>
      </c>
      <c r="G342" s="211" t="s">
        <v>166</v>
      </c>
      <c r="H342" s="174">
        <v>313</v>
      </c>
      <c r="I342" s="212">
        <v>0</v>
      </c>
      <c r="J342" s="253">
        <v>0</v>
      </c>
      <c r="K342" s="212">
        <v>0</v>
      </c>
      <c r="L342" s="212">
        <v>0</v>
      </c>
    </row>
    <row r="343" spans="1:13" hidden="1">
      <c r="A343" s="199">
        <v>3</v>
      </c>
      <c r="B343" s="199">
        <v>3</v>
      </c>
      <c r="C343" s="208">
        <v>2</v>
      </c>
      <c r="D343" s="211">
        <v>2</v>
      </c>
      <c r="E343" s="208"/>
      <c r="F343" s="210"/>
      <c r="G343" s="211" t="s">
        <v>178</v>
      </c>
      <c r="H343" s="174">
        <v>314</v>
      </c>
      <c r="I343" s="204">
        <f>I344</f>
        <v>0</v>
      </c>
      <c r="J343" s="254">
        <f>J344</f>
        <v>0</v>
      </c>
      <c r="K343" s="205">
        <f>K344</f>
        <v>0</v>
      </c>
      <c r="L343" s="205">
        <f>L344</f>
        <v>0</v>
      </c>
    </row>
    <row r="344" spans="1:13" hidden="1">
      <c r="A344" s="190">
        <v>3</v>
      </c>
      <c r="B344" s="190">
        <v>3</v>
      </c>
      <c r="C344" s="186">
        <v>2</v>
      </c>
      <c r="D344" s="188">
        <v>2</v>
      </c>
      <c r="E344" s="186">
        <v>1</v>
      </c>
      <c r="F344" s="189"/>
      <c r="G344" s="211" t="s">
        <v>178</v>
      </c>
      <c r="H344" s="174">
        <v>315</v>
      </c>
      <c r="I344" s="175">
        <f>SUM(I345:I346)</f>
        <v>0</v>
      </c>
      <c r="J344" s="217">
        <f>SUM(J345:J346)</f>
        <v>0</v>
      </c>
      <c r="K344" s="176">
        <f>SUM(K345:K346)</f>
        <v>0</v>
      </c>
      <c r="L344" s="176">
        <f>SUM(L345:L346)</f>
        <v>0</v>
      </c>
    </row>
    <row r="345" spans="1:13" hidden="1">
      <c r="A345" s="190">
        <v>3</v>
      </c>
      <c r="B345" s="190">
        <v>3</v>
      </c>
      <c r="C345" s="186">
        <v>2</v>
      </c>
      <c r="D345" s="188">
        <v>2</v>
      </c>
      <c r="E345" s="190">
        <v>1</v>
      </c>
      <c r="F345" s="222">
        <v>1</v>
      </c>
      <c r="G345" s="188" t="s">
        <v>179</v>
      </c>
      <c r="H345" s="174">
        <v>316</v>
      </c>
      <c r="I345" s="194">
        <v>0</v>
      </c>
      <c r="J345" s="194">
        <v>0</v>
      </c>
      <c r="K345" s="194">
        <v>0</v>
      </c>
      <c r="L345" s="194">
        <v>0</v>
      </c>
    </row>
    <row r="346" spans="1:13" hidden="1">
      <c r="A346" s="199">
        <v>3</v>
      </c>
      <c r="B346" s="199">
        <v>3</v>
      </c>
      <c r="C346" s="200">
        <v>2</v>
      </c>
      <c r="D346" s="201">
        <v>2</v>
      </c>
      <c r="E346" s="202">
        <v>1</v>
      </c>
      <c r="F346" s="230">
        <v>2</v>
      </c>
      <c r="G346" s="202" t="s">
        <v>180</v>
      </c>
      <c r="H346" s="174">
        <v>317</v>
      </c>
      <c r="I346" s="194">
        <v>0</v>
      </c>
      <c r="J346" s="194">
        <v>0</v>
      </c>
      <c r="K346" s="194">
        <v>0</v>
      </c>
      <c r="L346" s="194">
        <v>0</v>
      </c>
    </row>
    <row r="347" spans="1:13" ht="23.25" hidden="1" customHeight="1">
      <c r="A347" s="190">
        <v>3</v>
      </c>
      <c r="B347" s="190">
        <v>3</v>
      </c>
      <c r="C347" s="186">
        <v>2</v>
      </c>
      <c r="D347" s="187">
        <v>3</v>
      </c>
      <c r="E347" s="188"/>
      <c r="F347" s="222"/>
      <c r="G347" s="188" t="s">
        <v>181</v>
      </c>
      <c r="H347" s="174">
        <v>318</v>
      </c>
      <c r="I347" s="175">
        <f>I348</f>
        <v>0</v>
      </c>
      <c r="J347" s="217">
        <f>J348</f>
        <v>0</v>
      </c>
      <c r="K347" s="176">
        <f>K348</f>
        <v>0</v>
      </c>
      <c r="L347" s="176">
        <f>L348</f>
        <v>0</v>
      </c>
      <c r="M347" s="1"/>
    </row>
    <row r="348" spans="1:13" ht="27.75" hidden="1" customHeight="1">
      <c r="A348" s="190">
        <v>3</v>
      </c>
      <c r="B348" s="190">
        <v>3</v>
      </c>
      <c r="C348" s="186">
        <v>2</v>
      </c>
      <c r="D348" s="187">
        <v>3</v>
      </c>
      <c r="E348" s="188">
        <v>1</v>
      </c>
      <c r="F348" s="222"/>
      <c r="G348" s="188" t="s">
        <v>181</v>
      </c>
      <c r="H348" s="174">
        <v>319</v>
      </c>
      <c r="I348" s="175">
        <f>I349+I350</f>
        <v>0</v>
      </c>
      <c r="J348" s="175">
        <f>J349+J350</f>
        <v>0</v>
      </c>
      <c r="K348" s="175">
        <f>K349+K350</f>
        <v>0</v>
      </c>
      <c r="L348" s="175">
        <f>L349+L350</f>
        <v>0</v>
      </c>
      <c r="M348" s="1"/>
    </row>
    <row r="349" spans="1:13" ht="28.5" hidden="1" customHeight="1">
      <c r="A349" s="190">
        <v>3</v>
      </c>
      <c r="B349" s="190">
        <v>3</v>
      </c>
      <c r="C349" s="186">
        <v>2</v>
      </c>
      <c r="D349" s="187">
        <v>3</v>
      </c>
      <c r="E349" s="188">
        <v>1</v>
      </c>
      <c r="F349" s="222">
        <v>1</v>
      </c>
      <c r="G349" s="188" t="s">
        <v>182</v>
      </c>
      <c r="H349" s="174">
        <v>320</v>
      </c>
      <c r="I349" s="239">
        <v>0</v>
      </c>
      <c r="J349" s="239">
        <v>0</v>
      </c>
      <c r="K349" s="239">
        <v>0</v>
      </c>
      <c r="L349" s="238">
        <v>0</v>
      </c>
      <c r="M349" s="1"/>
    </row>
    <row r="350" spans="1:13" ht="27.75" hidden="1" customHeight="1">
      <c r="A350" s="190">
        <v>3</v>
      </c>
      <c r="B350" s="190">
        <v>3</v>
      </c>
      <c r="C350" s="186">
        <v>2</v>
      </c>
      <c r="D350" s="187">
        <v>3</v>
      </c>
      <c r="E350" s="188">
        <v>1</v>
      </c>
      <c r="F350" s="222">
        <v>2</v>
      </c>
      <c r="G350" s="188" t="s">
        <v>183</v>
      </c>
      <c r="H350" s="174">
        <v>321</v>
      </c>
      <c r="I350" s="194">
        <v>0</v>
      </c>
      <c r="J350" s="194">
        <v>0</v>
      </c>
      <c r="K350" s="194">
        <v>0</v>
      </c>
      <c r="L350" s="194">
        <v>0</v>
      </c>
      <c r="M350" s="1"/>
    </row>
    <row r="351" spans="1:13" hidden="1">
      <c r="A351" s="190">
        <v>3</v>
      </c>
      <c r="B351" s="190">
        <v>3</v>
      </c>
      <c r="C351" s="186">
        <v>2</v>
      </c>
      <c r="D351" s="187">
        <v>4</v>
      </c>
      <c r="E351" s="187"/>
      <c r="F351" s="189"/>
      <c r="G351" s="188" t="s">
        <v>184</v>
      </c>
      <c r="H351" s="174">
        <v>322</v>
      </c>
      <c r="I351" s="175">
        <f>I352</f>
        <v>0</v>
      </c>
      <c r="J351" s="217">
        <f>J352</f>
        <v>0</v>
      </c>
      <c r="K351" s="176">
        <f>K352</f>
        <v>0</v>
      </c>
      <c r="L351" s="176">
        <f>L352</f>
        <v>0</v>
      </c>
    </row>
    <row r="352" spans="1:13" hidden="1">
      <c r="A352" s="207">
        <v>3</v>
      </c>
      <c r="B352" s="207">
        <v>3</v>
      </c>
      <c r="C352" s="181">
        <v>2</v>
      </c>
      <c r="D352" s="179">
        <v>4</v>
      </c>
      <c r="E352" s="179">
        <v>1</v>
      </c>
      <c r="F352" s="182"/>
      <c r="G352" s="188" t="s">
        <v>184</v>
      </c>
      <c r="H352" s="174">
        <v>323</v>
      </c>
      <c r="I352" s="197">
        <f>SUM(I353:I354)</f>
        <v>0</v>
      </c>
      <c r="J352" s="219">
        <f>SUM(J353:J354)</f>
        <v>0</v>
      </c>
      <c r="K352" s="198">
        <f>SUM(K353:K354)</f>
        <v>0</v>
      </c>
      <c r="L352" s="198">
        <f>SUM(L353:L354)</f>
        <v>0</v>
      </c>
    </row>
    <row r="353" spans="1:13" ht="30.75" hidden="1" customHeight="1">
      <c r="A353" s="190">
        <v>3</v>
      </c>
      <c r="B353" s="190">
        <v>3</v>
      </c>
      <c r="C353" s="186">
        <v>2</v>
      </c>
      <c r="D353" s="187">
        <v>4</v>
      </c>
      <c r="E353" s="187">
        <v>1</v>
      </c>
      <c r="F353" s="189">
        <v>1</v>
      </c>
      <c r="G353" s="188" t="s">
        <v>185</v>
      </c>
      <c r="H353" s="174">
        <v>324</v>
      </c>
      <c r="I353" s="194">
        <v>0</v>
      </c>
      <c r="J353" s="194">
        <v>0</v>
      </c>
      <c r="K353" s="194">
        <v>0</v>
      </c>
      <c r="L353" s="194">
        <v>0</v>
      </c>
      <c r="M353" s="1"/>
    </row>
    <row r="354" spans="1:13" hidden="1">
      <c r="A354" s="190">
        <v>3</v>
      </c>
      <c r="B354" s="190">
        <v>3</v>
      </c>
      <c r="C354" s="186">
        <v>2</v>
      </c>
      <c r="D354" s="187">
        <v>4</v>
      </c>
      <c r="E354" s="187">
        <v>1</v>
      </c>
      <c r="F354" s="189">
        <v>2</v>
      </c>
      <c r="G354" s="188" t="s">
        <v>192</v>
      </c>
      <c r="H354" s="174">
        <v>325</v>
      </c>
      <c r="I354" s="194">
        <v>0</v>
      </c>
      <c r="J354" s="194">
        <v>0</v>
      </c>
      <c r="K354" s="194">
        <v>0</v>
      </c>
      <c r="L354" s="194">
        <v>0</v>
      </c>
    </row>
    <row r="355" spans="1:13" hidden="1">
      <c r="A355" s="190">
        <v>3</v>
      </c>
      <c r="B355" s="190">
        <v>3</v>
      </c>
      <c r="C355" s="186">
        <v>2</v>
      </c>
      <c r="D355" s="187">
        <v>5</v>
      </c>
      <c r="E355" s="187"/>
      <c r="F355" s="189"/>
      <c r="G355" s="188" t="s">
        <v>187</v>
      </c>
      <c r="H355" s="174">
        <v>326</v>
      </c>
      <c r="I355" s="175">
        <f t="shared" ref="I355:L356" si="32">I356</f>
        <v>0</v>
      </c>
      <c r="J355" s="217">
        <f t="shared" si="32"/>
        <v>0</v>
      </c>
      <c r="K355" s="176">
        <f t="shared" si="32"/>
        <v>0</v>
      </c>
      <c r="L355" s="176">
        <f t="shared" si="32"/>
        <v>0</v>
      </c>
    </row>
    <row r="356" spans="1:13" hidden="1">
      <c r="A356" s="207">
        <v>3</v>
      </c>
      <c r="B356" s="207">
        <v>3</v>
      </c>
      <c r="C356" s="181">
        <v>2</v>
      </c>
      <c r="D356" s="179">
        <v>5</v>
      </c>
      <c r="E356" s="179">
        <v>1</v>
      </c>
      <c r="F356" s="182"/>
      <c r="G356" s="188" t="s">
        <v>187</v>
      </c>
      <c r="H356" s="174">
        <v>327</v>
      </c>
      <c r="I356" s="197">
        <f t="shared" si="32"/>
        <v>0</v>
      </c>
      <c r="J356" s="219">
        <f t="shared" si="32"/>
        <v>0</v>
      </c>
      <c r="K356" s="198">
        <f t="shared" si="32"/>
        <v>0</v>
      </c>
      <c r="L356" s="198">
        <f t="shared" si="32"/>
        <v>0</v>
      </c>
    </row>
    <row r="357" spans="1:13" hidden="1">
      <c r="A357" s="190">
        <v>3</v>
      </c>
      <c r="B357" s="190">
        <v>3</v>
      </c>
      <c r="C357" s="186">
        <v>2</v>
      </c>
      <c r="D357" s="187">
        <v>5</v>
      </c>
      <c r="E357" s="187">
        <v>1</v>
      </c>
      <c r="F357" s="189">
        <v>1</v>
      </c>
      <c r="G357" s="188" t="s">
        <v>187</v>
      </c>
      <c r="H357" s="174">
        <v>328</v>
      </c>
      <c r="I357" s="239">
        <v>0</v>
      </c>
      <c r="J357" s="239">
        <v>0</v>
      </c>
      <c r="K357" s="239">
        <v>0</v>
      </c>
      <c r="L357" s="238">
        <v>0</v>
      </c>
    </row>
    <row r="358" spans="1:13" ht="30.75" hidden="1" customHeight="1">
      <c r="A358" s="190">
        <v>3</v>
      </c>
      <c r="B358" s="190">
        <v>3</v>
      </c>
      <c r="C358" s="186">
        <v>2</v>
      </c>
      <c r="D358" s="187">
        <v>6</v>
      </c>
      <c r="E358" s="187"/>
      <c r="F358" s="189"/>
      <c r="G358" s="188" t="s">
        <v>160</v>
      </c>
      <c r="H358" s="174">
        <v>329</v>
      </c>
      <c r="I358" s="175">
        <f t="shared" ref="I358:L359" si="33">I359</f>
        <v>0</v>
      </c>
      <c r="J358" s="217">
        <f t="shared" si="33"/>
        <v>0</v>
      </c>
      <c r="K358" s="176">
        <f t="shared" si="33"/>
        <v>0</v>
      </c>
      <c r="L358" s="176">
        <f t="shared" si="33"/>
        <v>0</v>
      </c>
      <c r="M358" s="1"/>
    </row>
    <row r="359" spans="1:13" ht="25.5" hidden="1" customHeight="1">
      <c r="A359" s="190">
        <v>3</v>
      </c>
      <c r="B359" s="190">
        <v>3</v>
      </c>
      <c r="C359" s="186">
        <v>2</v>
      </c>
      <c r="D359" s="187">
        <v>6</v>
      </c>
      <c r="E359" s="187">
        <v>1</v>
      </c>
      <c r="F359" s="189"/>
      <c r="G359" s="188" t="s">
        <v>160</v>
      </c>
      <c r="H359" s="174">
        <v>330</v>
      </c>
      <c r="I359" s="175">
        <f t="shared" si="33"/>
        <v>0</v>
      </c>
      <c r="J359" s="217">
        <f t="shared" si="33"/>
        <v>0</v>
      </c>
      <c r="K359" s="176">
        <f t="shared" si="33"/>
        <v>0</v>
      </c>
      <c r="L359" s="176">
        <f t="shared" si="33"/>
        <v>0</v>
      </c>
      <c r="M359" s="1"/>
    </row>
    <row r="360" spans="1:13" ht="24" hidden="1" customHeight="1">
      <c r="A360" s="199">
        <v>3</v>
      </c>
      <c r="B360" s="199">
        <v>3</v>
      </c>
      <c r="C360" s="200">
        <v>2</v>
      </c>
      <c r="D360" s="201">
        <v>6</v>
      </c>
      <c r="E360" s="201">
        <v>1</v>
      </c>
      <c r="F360" s="203">
        <v>1</v>
      </c>
      <c r="G360" s="202" t="s">
        <v>160</v>
      </c>
      <c r="H360" s="174">
        <v>331</v>
      </c>
      <c r="I360" s="239">
        <v>0</v>
      </c>
      <c r="J360" s="239">
        <v>0</v>
      </c>
      <c r="K360" s="239">
        <v>0</v>
      </c>
      <c r="L360" s="238">
        <v>0</v>
      </c>
      <c r="M360" s="1"/>
    </row>
    <row r="361" spans="1:13" ht="28.5" hidden="1" customHeight="1">
      <c r="A361" s="190">
        <v>3</v>
      </c>
      <c r="B361" s="190">
        <v>3</v>
      </c>
      <c r="C361" s="186">
        <v>2</v>
      </c>
      <c r="D361" s="187">
        <v>7</v>
      </c>
      <c r="E361" s="187"/>
      <c r="F361" s="189"/>
      <c r="G361" s="188" t="s">
        <v>188</v>
      </c>
      <c r="H361" s="174">
        <v>332</v>
      </c>
      <c r="I361" s="175">
        <f>I362</f>
        <v>0</v>
      </c>
      <c r="J361" s="217">
        <f>J362</f>
        <v>0</v>
      </c>
      <c r="K361" s="176">
        <f>K362</f>
        <v>0</v>
      </c>
      <c r="L361" s="176">
        <f>L362</f>
        <v>0</v>
      </c>
      <c r="M361" s="1"/>
    </row>
    <row r="362" spans="1:13" ht="28.5" hidden="1" customHeight="1">
      <c r="A362" s="199">
        <v>3</v>
      </c>
      <c r="B362" s="199">
        <v>3</v>
      </c>
      <c r="C362" s="200">
        <v>2</v>
      </c>
      <c r="D362" s="201">
        <v>7</v>
      </c>
      <c r="E362" s="201">
        <v>1</v>
      </c>
      <c r="F362" s="203"/>
      <c r="G362" s="188" t="s">
        <v>188</v>
      </c>
      <c r="H362" s="174">
        <v>333</v>
      </c>
      <c r="I362" s="175">
        <f>SUM(I363:I364)</f>
        <v>0</v>
      </c>
      <c r="J362" s="175">
        <f>SUM(J363:J364)</f>
        <v>0</v>
      </c>
      <c r="K362" s="175">
        <f>SUM(K363:K364)</f>
        <v>0</v>
      </c>
      <c r="L362" s="175">
        <f>SUM(L363:L364)</f>
        <v>0</v>
      </c>
      <c r="M362" s="1"/>
    </row>
    <row r="363" spans="1:13" ht="27" hidden="1" customHeight="1">
      <c r="A363" s="190">
        <v>3</v>
      </c>
      <c r="B363" s="190">
        <v>3</v>
      </c>
      <c r="C363" s="186">
        <v>2</v>
      </c>
      <c r="D363" s="187">
        <v>7</v>
      </c>
      <c r="E363" s="187">
        <v>1</v>
      </c>
      <c r="F363" s="189">
        <v>1</v>
      </c>
      <c r="G363" s="188" t="s">
        <v>189</v>
      </c>
      <c r="H363" s="174">
        <v>334</v>
      </c>
      <c r="I363" s="239">
        <v>0</v>
      </c>
      <c r="J363" s="239">
        <v>0</v>
      </c>
      <c r="K363" s="239">
        <v>0</v>
      </c>
      <c r="L363" s="238">
        <v>0</v>
      </c>
      <c r="M363" s="1"/>
    </row>
    <row r="364" spans="1:13" ht="30" hidden="1" customHeight="1">
      <c r="A364" s="190">
        <v>3</v>
      </c>
      <c r="B364" s="190">
        <v>3</v>
      </c>
      <c r="C364" s="186">
        <v>2</v>
      </c>
      <c r="D364" s="187">
        <v>7</v>
      </c>
      <c r="E364" s="187">
        <v>1</v>
      </c>
      <c r="F364" s="189">
        <v>2</v>
      </c>
      <c r="G364" s="188" t="s">
        <v>190</v>
      </c>
      <c r="H364" s="174">
        <v>335</v>
      </c>
      <c r="I364" s="194">
        <v>0</v>
      </c>
      <c r="J364" s="194">
        <v>0</v>
      </c>
      <c r="K364" s="194">
        <v>0</v>
      </c>
      <c r="L364" s="194">
        <v>0</v>
      </c>
      <c r="M364" s="1"/>
    </row>
    <row r="365" spans="1:13" ht="39.75" customHeight="1">
      <c r="A365" s="157"/>
      <c r="B365" s="157"/>
      <c r="C365" s="158"/>
      <c r="D365" s="255"/>
      <c r="E365" s="256"/>
      <c r="F365" s="257"/>
      <c r="G365" s="258" t="s">
        <v>350</v>
      </c>
      <c r="H365" s="174">
        <v>336</v>
      </c>
      <c r="I365" s="227">
        <f>SUM(I30+I181)</f>
        <v>13200</v>
      </c>
      <c r="J365" s="227">
        <f>SUM(J30+J181)</f>
        <v>3400</v>
      </c>
      <c r="K365" s="227">
        <f>SUM(K30+K181)</f>
        <v>1971.22</v>
      </c>
      <c r="L365" s="227">
        <f>SUM(L30+L181)</f>
        <v>1971.22</v>
      </c>
      <c r="M365" s="1"/>
    </row>
    <row r="366" spans="1:13" ht="18.75" customHeight="1">
      <c r="G366" s="177"/>
      <c r="H366" s="174"/>
      <c r="I366" s="259"/>
      <c r="J366" s="304"/>
      <c r="K366" s="304"/>
      <c r="L366" s="304"/>
    </row>
    <row r="367" spans="1:13" ht="23.25" customHeight="1">
      <c r="A367" s="390" t="s">
        <v>406</v>
      </c>
      <c r="B367" s="390"/>
      <c r="C367" s="390"/>
      <c r="D367" s="390"/>
      <c r="E367" s="390"/>
      <c r="F367" s="390"/>
      <c r="G367" s="390"/>
      <c r="H367" s="302"/>
      <c r="I367" s="260"/>
      <c r="J367" s="391" t="s">
        <v>407</v>
      </c>
      <c r="K367" s="391"/>
      <c r="L367" s="391"/>
    </row>
    <row r="368" spans="1:13" ht="18.75" customHeight="1">
      <c r="A368" s="261"/>
      <c r="B368" s="261"/>
      <c r="C368" s="261"/>
      <c r="D368" s="385" t="s">
        <v>395</v>
      </c>
      <c r="E368" s="385"/>
      <c r="F368" s="385"/>
      <c r="G368" s="385"/>
      <c r="H368" s="1"/>
      <c r="I368" s="301" t="s">
        <v>193</v>
      </c>
      <c r="K368" s="386" t="s">
        <v>194</v>
      </c>
      <c r="L368" s="386"/>
    </row>
    <row r="369" spans="1:12" ht="12.75" customHeight="1">
      <c r="I369" s="126"/>
      <c r="K369" s="126"/>
      <c r="L369" s="126"/>
    </row>
    <row r="370" spans="1:12" ht="27.75" customHeight="1">
      <c r="A370" s="394" t="s">
        <v>396</v>
      </c>
      <c r="B370" s="394"/>
      <c r="C370" s="394"/>
      <c r="D370" s="394"/>
      <c r="E370" s="394"/>
      <c r="F370" s="394"/>
      <c r="G370" s="394"/>
      <c r="I370" s="126"/>
      <c r="J370" s="395" t="s">
        <v>356</v>
      </c>
      <c r="K370" s="395"/>
      <c r="L370" s="395"/>
    </row>
    <row r="371" spans="1:12" ht="33.75" customHeight="1">
      <c r="D371" s="396" t="s">
        <v>397</v>
      </c>
      <c r="E371" s="397"/>
      <c r="F371" s="397"/>
      <c r="G371" s="397"/>
      <c r="H371" s="139"/>
      <c r="I371" s="127" t="s">
        <v>193</v>
      </c>
      <c r="K371" s="386" t="s">
        <v>194</v>
      </c>
      <c r="L371" s="386"/>
    </row>
    <row r="372" spans="1:12" ht="7.5" customHeight="1"/>
    <row r="373" spans="1:12" ht="8.25" customHeight="1">
      <c r="H373" s="140" t="s">
        <v>398</v>
      </c>
    </row>
  </sheetData>
  <mergeCells count="32">
    <mergeCell ref="A370:G370"/>
    <mergeCell ref="J370:L370"/>
    <mergeCell ref="D371:G371"/>
    <mergeCell ref="K371:L371"/>
    <mergeCell ref="L27:L28"/>
    <mergeCell ref="A29:F29"/>
    <mergeCell ref="A367:G367"/>
    <mergeCell ref="J367:L367"/>
    <mergeCell ref="D368:G368"/>
    <mergeCell ref="K368:L368"/>
    <mergeCell ref="A27:F28"/>
    <mergeCell ref="G27:G28"/>
    <mergeCell ref="H27:H28"/>
    <mergeCell ref="I27:J27"/>
    <mergeCell ref="K27:K28"/>
    <mergeCell ref="E17:K17"/>
    <mergeCell ref="A18:L18"/>
    <mergeCell ref="A22:I22"/>
    <mergeCell ref="A23:I23"/>
    <mergeCell ref="G25:H25"/>
    <mergeCell ref="J1:L1"/>
    <mergeCell ref="J2:L2"/>
    <mergeCell ref="G15:K15"/>
    <mergeCell ref="A3:L3"/>
    <mergeCell ref="A5:L5"/>
    <mergeCell ref="A6:L6"/>
    <mergeCell ref="G8:K8"/>
    <mergeCell ref="A9:L9"/>
    <mergeCell ref="G10:K10"/>
    <mergeCell ref="G11:K11"/>
    <mergeCell ref="B12:L12"/>
    <mergeCell ref="G14:K14"/>
  </mergeCells>
  <pageMargins left="0.39370078740157483" right="0.23622047244094491" top="0.35433070866141736" bottom="0.35433070866141736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5AA5-6E2A-479A-944C-9316DB3C3FC3}">
  <sheetPr>
    <pageSetUpPr fitToPage="1"/>
  </sheetPr>
  <dimension ref="A1:R373"/>
  <sheetViews>
    <sheetView zoomScaleNormal="100" workbookViewId="0">
      <selection activeCell="T19" sqref="T19"/>
    </sheetView>
  </sheetViews>
  <sheetFormatPr defaultColWidth="9.140625" defaultRowHeight="15"/>
  <cols>
    <col min="1" max="4" width="2" style="140" customWidth="1"/>
    <col min="5" max="5" width="2.140625" style="140" customWidth="1"/>
    <col min="6" max="6" width="3.5703125" style="309" customWidth="1"/>
    <col min="7" max="7" width="34.28515625" style="140" customWidth="1"/>
    <col min="8" max="8" width="4.7109375" style="140" customWidth="1"/>
    <col min="9" max="12" width="12.85546875" style="140" customWidth="1"/>
    <col min="13" max="13" width="0.140625" style="140" hidden="1" customWidth="1"/>
    <col min="14" max="14" width="6.140625" style="140" hidden="1" customWidth="1"/>
    <col min="15" max="15" width="8.85546875" style="140" hidden="1" customWidth="1"/>
    <col min="16" max="16" width="9.140625" style="140"/>
    <col min="17" max="17" width="6.140625" style="140" customWidth="1"/>
    <col min="18" max="18" width="9.140625" style="140"/>
    <col min="19" max="16384" width="9.140625" style="1"/>
  </cols>
  <sheetData>
    <row r="1" spans="1:17" ht="24.75" customHeight="1">
      <c r="G1" s="287"/>
      <c r="H1" s="288"/>
      <c r="I1" s="289"/>
      <c r="J1" s="392" t="s">
        <v>410</v>
      </c>
      <c r="K1" s="392"/>
      <c r="L1" s="392"/>
      <c r="M1" s="290"/>
      <c r="N1" s="308"/>
      <c r="O1" s="308"/>
      <c r="P1" s="308"/>
      <c r="Q1" s="308"/>
    </row>
    <row r="2" spans="1:17" ht="13.5" customHeight="1">
      <c r="H2" s="288"/>
      <c r="I2" s="291"/>
      <c r="J2" s="393" t="s">
        <v>385</v>
      </c>
      <c r="K2" s="393"/>
      <c r="L2" s="393"/>
      <c r="M2" s="290"/>
      <c r="N2" s="308"/>
      <c r="O2" s="308"/>
      <c r="P2" s="308"/>
      <c r="Q2" s="141"/>
    </row>
    <row r="3" spans="1:17" ht="18" customHeight="1">
      <c r="A3" s="417" t="s">
        <v>403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147"/>
      <c r="N3" s="147"/>
      <c r="O3" s="147"/>
      <c r="P3" s="147"/>
      <c r="Q3" s="147"/>
    </row>
    <row r="4" spans="1:17" ht="12" customHeight="1">
      <c r="G4" s="147"/>
      <c r="H4" s="146"/>
      <c r="I4" s="146"/>
      <c r="J4" s="148"/>
      <c r="K4" s="148"/>
      <c r="L4" s="313"/>
      <c r="M4" s="290"/>
    </row>
    <row r="5" spans="1:17" ht="18" customHeight="1">
      <c r="A5" s="384" t="s">
        <v>335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290"/>
    </row>
    <row r="6" spans="1:17" ht="18.75" customHeight="1">
      <c r="A6" s="381" t="s">
        <v>0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290"/>
    </row>
    <row r="7" spans="1:17" ht="7.5" customHeight="1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290"/>
    </row>
    <row r="8" spans="1:17" ht="14.25" customHeight="1">
      <c r="A8" s="305"/>
      <c r="B8" s="306"/>
      <c r="C8" s="306"/>
      <c r="D8" s="306"/>
      <c r="E8" s="306"/>
      <c r="F8" s="306"/>
      <c r="G8" s="383" t="s">
        <v>1</v>
      </c>
      <c r="H8" s="383"/>
      <c r="I8" s="383"/>
      <c r="J8" s="383"/>
      <c r="K8" s="383"/>
      <c r="L8" s="306"/>
      <c r="M8" s="290"/>
    </row>
    <row r="9" spans="1:17" ht="16.5" customHeight="1">
      <c r="A9" s="376" t="s">
        <v>404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290"/>
      <c r="P9" s="140" t="s">
        <v>261</v>
      </c>
    </row>
    <row r="10" spans="1:17" ht="15.75" customHeight="1">
      <c r="G10" s="379" t="s">
        <v>405</v>
      </c>
      <c r="H10" s="379"/>
      <c r="I10" s="379"/>
      <c r="J10" s="379"/>
      <c r="K10" s="379"/>
      <c r="M10" s="290"/>
    </row>
    <row r="11" spans="1:17" ht="12" customHeight="1">
      <c r="G11" s="375" t="s">
        <v>412</v>
      </c>
      <c r="H11" s="375"/>
      <c r="I11" s="375"/>
      <c r="J11" s="375"/>
      <c r="K11" s="375"/>
    </row>
    <row r="12" spans="1:17" ht="12" customHeight="1">
      <c r="B12" s="376" t="s">
        <v>2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  <row r="13" spans="1:17" ht="12" customHeight="1"/>
    <row r="14" spans="1:17" ht="12.75" customHeight="1">
      <c r="G14" s="379" t="s">
        <v>411</v>
      </c>
      <c r="H14" s="379"/>
      <c r="I14" s="379"/>
      <c r="J14" s="379"/>
      <c r="K14" s="379"/>
    </row>
    <row r="15" spans="1:17" ht="11.25" customHeight="1">
      <c r="G15" s="377" t="s">
        <v>3</v>
      </c>
      <c r="H15" s="377"/>
      <c r="I15" s="377"/>
      <c r="J15" s="377"/>
      <c r="K15" s="377"/>
    </row>
    <row r="16" spans="1:17" ht="11.25" customHeight="1">
      <c r="G16" s="308"/>
      <c r="H16" s="308"/>
      <c r="I16" s="308"/>
      <c r="J16" s="308"/>
      <c r="K16" s="308"/>
    </row>
    <row r="17" spans="1:17">
      <c r="B17" s="1"/>
      <c r="C17" s="1"/>
      <c r="D17" s="1"/>
      <c r="E17" s="378" t="s">
        <v>4</v>
      </c>
      <c r="F17" s="378"/>
      <c r="G17" s="378"/>
      <c r="H17" s="378"/>
      <c r="I17" s="378"/>
      <c r="J17" s="378"/>
      <c r="K17" s="378"/>
      <c r="L17" s="1"/>
    </row>
    <row r="18" spans="1:17" ht="12" customHeight="1">
      <c r="A18" s="398" t="s">
        <v>5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149"/>
    </row>
    <row r="19" spans="1:17" ht="12" customHeight="1">
      <c r="F19" s="140"/>
      <c r="J19" s="292"/>
      <c r="K19" s="313"/>
      <c r="L19" s="293" t="s">
        <v>6</v>
      </c>
      <c r="M19" s="149"/>
    </row>
    <row r="20" spans="1:17" ht="11.25" customHeight="1">
      <c r="F20" s="140"/>
      <c r="J20" s="150" t="s">
        <v>386</v>
      </c>
      <c r="K20" s="142"/>
      <c r="L20" s="151"/>
      <c r="M20" s="149"/>
    </row>
    <row r="21" spans="1:17" ht="12" customHeight="1">
      <c r="E21" s="308"/>
      <c r="F21" s="307"/>
      <c r="I21" s="152"/>
      <c r="J21" s="152"/>
      <c r="K21" s="153" t="s">
        <v>7</v>
      </c>
      <c r="L21" s="151"/>
      <c r="M21" s="149"/>
    </row>
    <row r="22" spans="1:17" ht="12.75" customHeight="1">
      <c r="A22" s="399" t="s">
        <v>272</v>
      </c>
      <c r="B22" s="399"/>
      <c r="C22" s="399"/>
      <c r="D22" s="399"/>
      <c r="E22" s="399"/>
      <c r="F22" s="399"/>
      <c r="G22" s="399"/>
      <c r="H22" s="399"/>
      <c r="I22" s="399"/>
      <c r="K22" s="153" t="s">
        <v>8</v>
      </c>
      <c r="L22" s="154" t="s">
        <v>9</v>
      </c>
      <c r="M22" s="149"/>
    </row>
    <row r="23" spans="1:17" ht="12" customHeight="1">
      <c r="A23" s="399" t="s">
        <v>408</v>
      </c>
      <c r="B23" s="399"/>
      <c r="C23" s="399"/>
      <c r="D23" s="399"/>
      <c r="E23" s="399"/>
      <c r="F23" s="399"/>
      <c r="G23" s="399"/>
      <c r="H23" s="399"/>
      <c r="I23" s="399"/>
      <c r="J23" s="303" t="s">
        <v>11</v>
      </c>
      <c r="K23" s="155" t="s">
        <v>12</v>
      </c>
      <c r="L23" s="151"/>
      <c r="M23" s="149"/>
    </row>
    <row r="24" spans="1:17" ht="12.75" customHeight="1">
      <c r="F24" s="140"/>
      <c r="G24" s="156" t="s">
        <v>13</v>
      </c>
      <c r="H24" s="157" t="s">
        <v>195</v>
      </c>
      <c r="I24" s="158"/>
      <c r="J24" s="159"/>
      <c r="K24" s="151"/>
      <c r="L24" s="151"/>
      <c r="M24" s="149"/>
    </row>
    <row r="25" spans="1:17" ht="13.5" customHeight="1">
      <c r="F25" s="140"/>
      <c r="G25" s="400" t="s">
        <v>14</v>
      </c>
      <c r="H25" s="400"/>
      <c r="I25" s="160" t="s">
        <v>15</v>
      </c>
      <c r="J25" s="161" t="s">
        <v>16</v>
      </c>
      <c r="K25" s="162" t="s">
        <v>16</v>
      </c>
      <c r="L25" s="162" t="s">
        <v>16</v>
      </c>
      <c r="M25" s="149"/>
    </row>
    <row r="26" spans="1:17" ht="14.25" customHeight="1">
      <c r="A26" s="163" t="s">
        <v>196</v>
      </c>
      <c r="B26" s="163"/>
      <c r="C26" s="163"/>
      <c r="D26" s="163"/>
      <c r="E26" s="163"/>
      <c r="F26" s="164"/>
      <c r="G26" s="165"/>
      <c r="I26" s="165"/>
      <c r="J26" s="165"/>
      <c r="K26" s="266"/>
      <c r="L26" s="166" t="s">
        <v>17</v>
      </c>
      <c r="M26" s="167"/>
    </row>
    <row r="27" spans="1:17" ht="24" customHeight="1">
      <c r="A27" s="401" t="s">
        <v>18</v>
      </c>
      <c r="B27" s="402"/>
      <c r="C27" s="402"/>
      <c r="D27" s="402"/>
      <c r="E27" s="402"/>
      <c r="F27" s="402"/>
      <c r="G27" s="405" t="s">
        <v>19</v>
      </c>
      <c r="H27" s="407" t="s">
        <v>20</v>
      </c>
      <c r="I27" s="409" t="s">
        <v>21</v>
      </c>
      <c r="J27" s="410"/>
      <c r="K27" s="411" t="s">
        <v>22</v>
      </c>
      <c r="L27" s="413" t="s">
        <v>23</v>
      </c>
      <c r="M27" s="167"/>
    </row>
    <row r="28" spans="1:17" ht="46.5" customHeight="1">
      <c r="A28" s="403"/>
      <c r="B28" s="404"/>
      <c r="C28" s="404"/>
      <c r="D28" s="404"/>
      <c r="E28" s="404"/>
      <c r="F28" s="404"/>
      <c r="G28" s="406"/>
      <c r="H28" s="408"/>
      <c r="I28" s="168" t="s">
        <v>24</v>
      </c>
      <c r="J28" s="169" t="s">
        <v>25</v>
      </c>
      <c r="K28" s="412"/>
      <c r="L28" s="414"/>
    </row>
    <row r="29" spans="1:17" ht="11.25" customHeight="1">
      <c r="A29" s="387" t="s">
        <v>12</v>
      </c>
      <c r="B29" s="388"/>
      <c r="C29" s="388"/>
      <c r="D29" s="388"/>
      <c r="E29" s="388"/>
      <c r="F29" s="389"/>
      <c r="G29" s="294">
        <v>2</v>
      </c>
      <c r="H29" s="295">
        <v>3</v>
      </c>
      <c r="I29" s="296" t="s">
        <v>26</v>
      </c>
      <c r="J29" s="297" t="s">
        <v>27</v>
      </c>
      <c r="K29" s="298">
        <v>6</v>
      </c>
      <c r="L29" s="298">
        <v>7</v>
      </c>
    </row>
    <row r="30" spans="1:17" s="177" customFormat="1" ht="14.25" customHeight="1">
      <c r="A30" s="170">
        <v>2</v>
      </c>
      <c r="B30" s="170"/>
      <c r="C30" s="171"/>
      <c r="D30" s="172"/>
      <c r="E30" s="170"/>
      <c r="F30" s="173"/>
      <c r="G30" s="172" t="s">
        <v>28</v>
      </c>
      <c r="H30" s="174">
        <v>1</v>
      </c>
      <c r="I30" s="175">
        <f>SUM(I31+I42+I62+I83+I90+I110+I136+I155+I165)</f>
        <v>4400</v>
      </c>
      <c r="J30" s="175">
        <f>SUM(J31+J42+J62+J83+J90+J110+J136+J155+J165)</f>
        <v>4400</v>
      </c>
      <c r="K30" s="176">
        <f>SUM(K31+K42+K62+K83+K90+K110+K136+K155+K165)</f>
        <v>3025</v>
      </c>
      <c r="L30" s="175">
        <f>SUM(L31+L42+L62+L83+L90+L110+L136+L155+L165)</f>
        <v>3025</v>
      </c>
    </row>
    <row r="31" spans="1:17" ht="16.5" hidden="1" customHeight="1">
      <c r="A31" s="170">
        <v>2</v>
      </c>
      <c r="B31" s="178">
        <v>1</v>
      </c>
      <c r="C31" s="179"/>
      <c r="D31" s="180"/>
      <c r="E31" s="181"/>
      <c r="F31" s="182"/>
      <c r="G31" s="183" t="s">
        <v>29</v>
      </c>
      <c r="H31" s="174">
        <v>2</v>
      </c>
      <c r="I31" s="175">
        <f>SUM(I32+I38)</f>
        <v>0</v>
      </c>
      <c r="J31" s="175">
        <f>SUM(J32+J38)</f>
        <v>0</v>
      </c>
      <c r="K31" s="184">
        <f>SUM(K32+K38)</f>
        <v>0</v>
      </c>
      <c r="L31" s="185">
        <f>SUM(L32+L38)</f>
        <v>0</v>
      </c>
      <c r="M31" s="1"/>
    </row>
    <row r="32" spans="1:17" ht="14.25" hidden="1" customHeight="1">
      <c r="A32" s="186">
        <v>2</v>
      </c>
      <c r="B32" s="186">
        <v>1</v>
      </c>
      <c r="C32" s="187">
        <v>1</v>
      </c>
      <c r="D32" s="188"/>
      <c r="E32" s="186"/>
      <c r="F32" s="189"/>
      <c r="G32" s="188" t="s">
        <v>30</v>
      </c>
      <c r="H32" s="174">
        <v>3</v>
      </c>
      <c r="I32" s="175">
        <f>SUM(I33)</f>
        <v>0</v>
      </c>
      <c r="J32" s="175">
        <f>SUM(J33)</f>
        <v>0</v>
      </c>
      <c r="K32" s="176">
        <f>SUM(K33)</f>
        <v>0</v>
      </c>
      <c r="L32" s="175">
        <f>SUM(L33)</f>
        <v>0</v>
      </c>
      <c r="M32" s="1"/>
      <c r="Q32" s="1"/>
    </row>
    <row r="33" spans="1:18" ht="13.5" hidden="1" customHeight="1">
      <c r="A33" s="190">
        <v>2</v>
      </c>
      <c r="B33" s="186">
        <v>1</v>
      </c>
      <c r="C33" s="187">
        <v>1</v>
      </c>
      <c r="D33" s="188">
        <v>1</v>
      </c>
      <c r="E33" s="186"/>
      <c r="F33" s="189"/>
      <c r="G33" s="188" t="s">
        <v>30</v>
      </c>
      <c r="H33" s="174">
        <v>4</v>
      </c>
      <c r="I33" s="175">
        <f>SUM(I34+I36)</f>
        <v>0</v>
      </c>
      <c r="J33" s="175">
        <f t="shared" ref="J33:L34" si="0">SUM(J34)</f>
        <v>0</v>
      </c>
      <c r="K33" s="175">
        <f t="shared" si="0"/>
        <v>0</v>
      </c>
      <c r="L33" s="175">
        <f t="shared" si="0"/>
        <v>0</v>
      </c>
      <c r="M33" s="1"/>
      <c r="Q33" s="191"/>
    </row>
    <row r="34" spans="1:18" ht="14.25" hidden="1" customHeight="1">
      <c r="A34" s="190">
        <v>2</v>
      </c>
      <c r="B34" s="186">
        <v>1</v>
      </c>
      <c r="C34" s="187">
        <v>1</v>
      </c>
      <c r="D34" s="188">
        <v>1</v>
      </c>
      <c r="E34" s="186">
        <v>1</v>
      </c>
      <c r="F34" s="189"/>
      <c r="G34" s="188" t="s">
        <v>31</v>
      </c>
      <c r="H34" s="174">
        <v>5</v>
      </c>
      <c r="I34" s="176">
        <f>SUM(I35)</f>
        <v>0</v>
      </c>
      <c r="J34" s="176">
        <f t="shared" si="0"/>
        <v>0</v>
      </c>
      <c r="K34" s="176">
        <f t="shared" si="0"/>
        <v>0</v>
      </c>
      <c r="L34" s="176">
        <f t="shared" si="0"/>
        <v>0</v>
      </c>
      <c r="M34" s="1"/>
      <c r="Q34" s="191"/>
    </row>
    <row r="35" spans="1:18" ht="14.25" hidden="1" customHeight="1">
      <c r="A35" s="190">
        <v>2</v>
      </c>
      <c r="B35" s="186">
        <v>1</v>
      </c>
      <c r="C35" s="187">
        <v>1</v>
      </c>
      <c r="D35" s="188">
        <v>1</v>
      </c>
      <c r="E35" s="186">
        <v>1</v>
      </c>
      <c r="F35" s="189">
        <v>1</v>
      </c>
      <c r="G35" s="188" t="s">
        <v>31</v>
      </c>
      <c r="H35" s="174">
        <v>6</v>
      </c>
      <c r="I35" s="192">
        <v>0</v>
      </c>
      <c r="J35" s="193">
        <v>0</v>
      </c>
      <c r="K35" s="193">
        <v>0</v>
      </c>
      <c r="L35" s="193">
        <v>0</v>
      </c>
      <c r="M35" s="1"/>
      <c r="Q35" s="191"/>
    </row>
    <row r="36" spans="1:18" ht="12.75" hidden="1" customHeight="1">
      <c r="A36" s="190">
        <v>2</v>
      </c>
      <c r="B36" s="186">
        <v>1</v>
      </c>
      <c r="C36" s="187">
        <v>1</v>
      </c>
      <c r="D36" s="188">
        <v>1</v>
      </c>
      <c r="E36" s="186">
        <v>2</v>
      </c>
      <c r="F36" s="189"/>
      <c r="G36" s="188" t="s">
        <v>32</v>
      </c>
      <c r="H36" s="174">
        <v>7</v>
      </c>
      <c r="I36" s="176">
        <f>I37</f>
        <v>0</v>
      </c>
      <c r="J36" s="176">
        <f>J37</f>
        <v>0</v>
      </c>
      <c r="K36" s="176">
        <f>K37</f>
        <v>0</v>
      </c>
      <c r="L36" s="176">
        <f>L37</f>
        <v>0</v>
      </c>
      <c r="M36" s="1"/>
      <c r="Q36" s="191"/>
    </row>
    <row r="37" spans="1:18" ht="12.75" hidden="1" customHeight="1">
      <c r="A37" s="190">
        <v>2</v>
      </c>
      <c r="B37" s="186">
        <v>1</v>
      </c>
      <c r="C37" s="187">
        <v>1</v>
      </c>
      <c r="D37" s="188">
        <v>1</v>
      </c>
      <c r="E37" s="186">
        <v>2</v>
      </c>
      <c r="F37" s="189">
        <v>1</v>
      </c>
      <c r="G37" s="188" t="s">
        <v>32</v>
      </c>
      <c r="H37" s="174">
        <v>8</v>
      </c>
      <c r="I37" s="193">
        <v>0</v>
      </c>
      <c r="J37" s="194">
        <v>0</v>
      </c>
      <c r="K37" s="193">
        <v>0</v>
      </c>
      <c r="L37" s="194">
        <v>0</v>
      </c>
      <c r="M37" s="1"/>
      <c r="Q37" s="191"/>
    </row>
    <row r="38" spans="1:18" ht="13.5" hidden="1" customHeight="1">
      <c r="A38" s="190">
        <v>2</v>
      </c>
      <c r="B38" s="186">
        <v>1</v>
      </c>
      <c r="C38" s="187">
        <v>2</v>
      </c>
      <c r="D38" s="188"/>
      <c r="E38" s="186"/>
      <c r="F38" s="189"/>
      <c r="G38" s="188" t="s">
        <v>33</v>
      </c>
      <c r="H38" s="174">
        <v>9</v>
      </c>
      <c r="I38" s="176">
        <f t="shared" ref="I38:L40" si="1">I39</f>
        <v>0</v>
      </c>
      <c r="J38" s="175">
        <f t="shared" si="1"/>
        <v>0</v>
      </c>
      <c r="K38" s="176">
        <f t="shared" si="1"/>
        <v>0</v>
      </c>
      <c r="L38" s="175">
        <f t="shared" si="1"/>
        <v>0</v>
      </c>
      <c r="M38" s="1"/>
      <c r="Q38" s="191"/>
    </row>
    <row r="39" spans="1:18" hidden="1">
      <c r="A39" s="190">
        <v>2</v>
      </c>
      <c r="B39" s="186">
        <v>1</v>
      </c>
      <c r="C39" s="187">
        <v>2</v>
      </c>
      <c r="D39" s="188">
        <v>1</v>
      </c>
      <c r="E39" s="186"/>
      <c r="F39" s="189"/>
      <c r="G39" s="188" t="s">
        <v>33</v>
      </c>
      <c r="H39" s="174">
        <v>10</v>
      </c>
      <c r="I39" s="176">
        <f t="shared" si="1"/>
        <v>0</v>
      </c>
      <c r="J39" s="175">
        <f t="shared" si="1"/>
        <v>0</v>
      </c>
      <c r="K39" s="175">
        <f t="shared" si="1"/>
        <v>0</v>
      </c>
      <c r="L39" s="175">
        <f t="shared" si="1"/>
        <v>0</v>
      </c>
      <c r="Q39" s="1"/>
    </row>
    <row r="40" spans="1:18" ht="13.5" hidden="1" customHeight="1">
      <c r="A40" s="190">
        <v>2</v>
      </c>
      <c r="B40" s="186">
        <v>1</v>
      </c>
      <c r="C40" s="187">
        <v>2</v>
      </c>
      <c r="D40" s="188">
        <v>1</v>
      </c>
      <c r="E40" s="186">
        <v>1</v>
      </c>
      <c r="F40" s="189"/>
      <c r="G40" s="188" t="s">
        <v>33</v>
      </c>
      <c r="H40" s="174">
        <v>11</v>
      </c>
      <c r="I40" s="175">
        <f t="shared" si="1"/>
        <v>0</v>
      </c>
      <c r="J40" s="175">
        <f t="shared" si="1"/>
        <v>0</v>
      </c>
      <c r="K40" s="175">
        <f t="shared" si="1"/>
        <v>0</v>
      </c>
      <c r="L40" s="175">
        <f t="shared" si="1"/>
        <v>0</v>
      </c>
      <c r="M40" s="1"/>
      <c r="Q40" s="191"/>
    </row>
    <row r="41" spans="1:18" ht="14.25" hidden="1" customHeight="1">
      <c r="A41" s="190">
        <v>2</v>
      </c>
      <c r="B41" s="186">
        <v>1</v>
      </c>
      <c r="C41" s="187">
        <v>2</v>
      </c>
      <c r="D41" s="188">
        <v>1</v>
      </c>
      <c r="E41" s="186">
        <v>1</v>
      </c>
      <c r="F41" s="189">
        <v>1</v>
      </c>
      <c r="G41" s="188" t="s">
        <v>33</v>
      </c>
      <c r="H41" s="174">
        <v>12</v>
      </c>
      <c r="I41" s="194">
        <v>0</v>
      </c>
      <c r="J41" s="193">
        <v>0</v>
      </c>
      <c r="K41" s="193">
        <v>0</v>
      </c>
      <c r="L41" s="193">
        <v>0</v>
      </c>
      <c r="M41" s="1"/>
      <c r="Q41" s="191"/>
    </row>
    <row r="42" spans="1:18" ht="26.25" customHeight="1">
      <c r="A42" s="195">
        <v>2</v>
      </c>
      <c r="B42" s="196">
        <v>2</v>
      </c>
      <c r="C42" s="179"/>
      <c r="D42" s="180"/>
      <c r="E42" s="181"/>
      <c r="F42" s="182"/>
      <c r="G42" s="183" t="s">
        <v>34</v>
      </c>
      <c r="H42" s="174">
        <v>13</v>
      </c>
      <c r="I42" s="197">
        <f t="shared" ref="I42:L44" si="2">I43</f>
        <v>4400</v>
      </c>
      <c r="J42" s="198">
        <f t="shared" si="2"/>
        <v>4400</v>
      </c>
      <c r="K42" s="197">
        <f t="shared" si="2"/>
        <v>3025</v>
      </c>
      <c r="L42" s="197">
        <f t="shared" si="2"/>
        <v>3025</v>
      </c>
      <c r="M42" s="1"/>
    </row>
    <row r="43" spans="1:18" ht="27" customHeight="1">
      <c r="A43" s="190">
        <v>2</v>
      </c>
      <c r="B43" s="186">
        <v>2</v>
      </c>
      <c r="C43" s="187">
        <v>1</v>
      </c>
      <c r="D43" s="188"/>
      <c r="E43" s="186"/>
      <c r="F43" s="189"/>
      <c r="G43" s="180" t="s">
        <v>34</v>
      </c>
      <c r="H43" s="174">
        <v>14</v>
      </c>
      <c r="I43" s="175">
        <f t="shared" si="2"/>
        <v>4400</v>
      </c>
      <c r="J43" s="176">
        <f t="shared" si="2"/>
        <v>4400</v>
      </c>
      <c r="K43" s="175">
        <f t="shared" si="2"/>
        <v>3025</v>
      </c>
      <c r="L43" s="176">
        <f t="shared" si="2"/>
        <v>3025</v>
      </c>
      <c r="M43" s="1"/>
      <c r="Q43" s="1"/>
      <c r="R43" s="191"/>
    </row>
    <row r="44" spans="1:18" ht="15.75" customHeight="1">
      <c r="A44" s="190">
        <v>2</v>
      </c>
      <c r="B44" s="186">
        <v>2</v>
      </c>
      <c r="C44" s="187">
        <v>1</v>
      </c>
      <c r="D44" s="188">
        <v>1</v>
      </c>
      <c r="E44" s="186"/>
      <c r="F44" s="189"/>
      <c r="G44" s="180" t="s">
        <v>34</v>
      </c>
      <c r="H44" s="174">
        <v>15</v>
      </c>
      <c r="I44" s="175">
        <f t="shared" si="2"/>
        <v>4400</v>
      </c>
      <c r="J44" s="176">
        <f t="shared" si="2"/>
        <v>4400</v>
      </c>
      <c r="K44" s="185">
        <f t="shared" si="2"/>
        <v>3025</v>
      </c>
      <c r="L44" s="185">
        <f t="shared" si="2"/>
        <v>3025</v>
      </c>
      <c r="M44" s="1"/>
      <c r="Q44" s="191"/>
      <c r="R44" s="1"/>
    </row>
    <row r="45" spans="1:18" ht="24.75" customHeight="1">
      <c r="A45" s="199">
        <v>2</v>
      </c>
      <c r="B45" s="200">
        <v>2</v>
      </c>
      <c r="C45" s="201">
        <v>1</v>
      </c>
      <c r="D45" s="202">
        <v>1</v>
      </c>
      <c r="E45" s="200">
        <v>1</v>
      </c>
      <c r="F45" s="203"/>
      <c r="G45" s="180" t="s">
        <v>34</v>
      </c>
      <c r="H45" s="174">
        <v>16</v>
      </c>
      <c r="I45" s="204">
        <f>SUM(I46:I61)</f>
        <v>4400</v>
      </c>
      <c r="J45" s="204">
        <f>SUM(J46:J61)</f>
        <v>4400</v>
      </c>
      <c r="K45" s="205">
        <f>SUM(K46:K61)</f>
        <v>3025</v>
      </c>
      <c r="L45" s="205">
        <f>SUM(L46:L61)</f>
        <v>3025</v>
      </c>
      <c r="M45" s="1"/>
      <c r="Q45" s="191"/>
      <c r="R45" s="1"/>
    </row>
    <row r="46" spans="1:18" ht="15.75" hidden="1" customHeight="1">
      <c r="A46" s="190">
        <v>2</v>
      </c>
      <c r="B46" s="186">
        <v>2</v>
      </c>
      <c r="C46" s="187">
        <v>1</v>
      </c>
      <c r="D46" s="188">
        <v>1</v>
      </c>
      <c r="E46" s="186">
        <v>1</v>
      </c>
      <c r="F46" s="206">
        <v>1</v>
      </c>
      <c r="G46" s="188" t="s">
        <v>35</v>
      </c>
      <c r="H46" s="174">
        <v>17</v>
      </c>
      <c r="I46" s="193">
        <v>0</v>
      </c>
      <c r="J46" s="193">
        <v>0</v>
      </c>
      <c r="K46" s="193">
        <v>0</v>
      </c>
      <c r="L46" s="193">
        <v>0</v>
      </c>
      <c r="M46" s="1"/>
      <c r="Q46" s="191"/>
      <c r="R46" s="1"/>
    </row>
    <row r="47" spans="1:18" ht="26.25" hidden="1" customHeight="1">
      <c r="A47" s="190">
        <v>2</v>
      </c>
      <c r="B47" s="186">
        <v>2</v>
      </c>
      <c r="C47" s="187">
        <v>1</v>
      </c>
      <c r="D47" s="188">
        <v>1</v>
      </c>
      <c r="E47" s="186">
        <v>1</v>
      </c>
      <c r="F47" s="189">
        <v>2</v>
      </c>
      <c r="G47" s="188" t="s">
        <v>36</v>
      </c>
      <c r="H47" s="174">
        <v>18</v>
      </c>
      <c r="I47" s="193">
        <v>0</v>
      </c>
      <c r="J47" s="193">
        <v>0</v>
      </c>
      <c r="K47" s="193">
        <v>0</v>
      </c>
      <c r="L47" s="193">
        <v>0</v>
      </c>
      <c r="M47" s="1"/>
      <c r="Q47" s="191"/>
      <c r="R47" s="1"/>
    </row>
    <row r="48" spans="1:18" ht="26.25" hidden="1" customHeight="1">
      <c r="A48" s="190">
        <v>2</v>
      </c>
      <c r="B48" s="186">
        <v>2</v>
      </c>
      <c r="C48" s="187">
        <v>1</v>
      </c>
      <c r="D48" s="188">
        <v>1</v>
      </c>
      <c r="E48" s="186">
        <v>1</v>
      </c>
      <c r="F48" s="189">
        <v>5</v>
      </c>
      <c r="G48" s="188" t="s">
        <v>37</v>
      </c>
      <c r="H48" s="174">
        <v>19</v>
      </c>
      <c r="I48" s="193">
        <v>0</v>
      </c>
      <c r="J48" s="193">
        <v>0</v>
      </c>
      <c r="K48" s="193">
        <v>0</v>
      </c>
      <c r="L48" s="193">
        <v>0</v>
      </c>
      <c r="M48" s="1"/>
      <c r="Q48" s="191"/>
      <c r="R48" s="1"/>
    </row>
    <row r="49" spans="1:18" ht="27" hidden="1" customHeight="1">
      <c r="A49" s="190">
        <v>2</v>
      </c>
      <c r="B49" s="186">
        <v>2</v>
      </c>
      <c r="C49" s="187">
        <v>1</v>
      </c>
      <c r="D49" s="188">
        <v>1</v>
      </c>
      <c r="E49" s="186">
        <v>1</v>
      </c>
      <c r="F49" s="189">
        <v>6</v>
      </c>
      <c r="G49" s="188" t="s">
        <v>38</v>
      </c>
      <c r="H49" s="174">
        <v>20</v>
      </c>
      <c r="I49" s="193">
        <v>0</v>
      </c>
      <c r="J49" s="193">
        <v>0</v>
      </c>
      <c r="K49" s="193">
        <v>0</v>
      </c>
      <c r="L49" s="193">
        <v>0</v>
      </c>
      <c r="M49" s="1"/>
      <c r="Q49" s="191"/>
      <c r="R49" s="1"/>
    </row>
    <row r="50" spans="1:18" ht="26.25" hidden="1" customHeight="1">
      <c r="A50" s="207">
        <v>2</v>
      </c>
      <c r="B50" s="181">
        <v>2</v>
      </c>
      <c r="C50" s="179">
        <v>1</v>
      </c>
      <c r="D50" s="180">
        <v>1</v>
      </c>
      <c r="E50" s="181">
        <v>1</v>
      </c>
      <c r="F50" s="182">
        <v>7</v>
      </c>
      <c r="G50" s="180" t="s">
        <v>39</v>
      </c>
      <c r="H50" s="174">
        <v>21</v>
      </c>
      <c r="I50" s="193">
        <v>0</v>
      </c>
      <c r="J50" s="193">
        <v>0</v>
      </c>
      <c r="K50" s="193">
        <v>0</v>
      </c>
      <c r="L50" s="193">
        <v>0</v>
      </c>
      <c r="M50" s="1"/>
      <c r="Q50" s="191"/>
      <c r="R50" s="1"/>
    </row>
    <row r="51" spans="1:18" ht="12" hidden="1" customHeight="1">
      <c r="A51" s="190">
        <v>2</v>
      </c>
      <c r="B51" s="186">
        <v>2</v>
      </c>
      <c r="C51" s="187">
        <v>1</v>
      </c>
      <c r="D51" s="188">
        <v>1</v>
      </c>
      <c r="E51" s="186">
        <v>1</v>
      </c>
      <c r="F51" s="189">
        <v>11</v>
      </c>
      <c r="G51" s="188" t="s">
        <v>40</v>
      </c>
      <c r="H51" s="174">
        <v>22</v>
      </c>
      <c r="I51" s="194">
        <v>0</v>
      </c>
      <c r="J51" s="193">
        <v>0</v>
      </c>
      <c r="K51" s="193">
        <v>0</v>
      </c>
      <c r="L51" s="193">
        <v>0</v>
      </c>
      <c r="M51" s="1"/>
      <c r="Q51" s="191"/>
      <c r="R51" s="1"/>
    </row>
    <row r="52" spans="1:18" ht="15.75" hidden="1" customHeight="1">
      <c r="A52" s="199">
        <v>2</v>
      </c>
      <c r="B52" s="208">
        <v>2</v>
      </c>
      <c r="C52" s="209">
        <v>1</v>
      </c>
      <c r="D52" s="209">
        <v>1</v>
      </c>
      <c r="E52" s="209">
        <v>1</v>
      </c>
      <c r="F52" s="210">
        <v>12</v>
      </c>
      <c r="G52" s="211" t="s">
        <v>41</v>
      </c>
      <c r="H52" s="174">
        <v>23</v>
      </c>
      <c r="I52" s="212">
        <v>0</v>
      </c>
      <c r="J52" s="193">
        <v>0</v>
      </c>
      <c r="K52" s="193">
        <v>0</v>
      </c>
      <c r="L52" s="193">
        <v>0</v>
      </c>
      <c r="M52" s="1"/>
      <c r="Q52" s="191"/>
      <c r="R52" s="1"/>
    </row>
    <row r="53" spans="1:18" ht="25.5" hidden="1" customHeight="1">
      <c r="A53" s="190">
        <v>2</v>
      </c>
      <c r="B53" s="186">
        <v>2</v>
      </c>
      <c r="C53" s="187">
        <v>1</v>
      </c>
      <c r="D53" s="187">
        <v>1</v>
      </c>
      <c r="E53" s="187">
        <v>1</v>
      </c>
      <c r="F53" s="189">
        <v>14</v>
      </c>
      <c r="G53" s="213" t="s">
        <v>42</v>
      </c>
      <c r="H53" s="174">
        <v>24</v>
      </c>
      <c r="I53" s="194">
        <v>0</v>
      </c>
      <c r="J53" s="194">
        <v>0</v>
      </c>
      <c r="K53" s="194">
        <v>0</v>
      </c>
      <c r="L53" s="194">
        <v>0</v>
      </c>
      <c r="M53" s="1"/>
      <c r="Q53" s="191"/>
      <c r="R53" s="1"/>
    </row>
    <row r="54" spans="1:18" ht="27.75" hidden="1" customHeight="1">
      <c r="A54" s="190">
        <v>2</v>
      </c>
      <c r="B54" s="186">
        <v>2</v>
      </c>
      <c r="C54" s="187">
        <v>1</v>
      </c>
      <c r="D54" s="187">
        <v>1</v>
      </c>
      <c r="E54" s="187">
        <v>1</v>
      </c>
      <c r="F54" s="189">
        <v>15</v>
      </c>
      <c r="G54" s="188" t="s">
        <v>43</v>
      </c>
      <c r="H54" s="174">
        <v>25</v>
      </c>
      <c r="I54" s="194">
        <v>0</v>
      </c>
      <c r="J54" s="193">
        <v>0</v>
      </c>
      <c r="K54" s="193">
        <v>0</v>
      </c>
      <c r="L54" s="193">
        <v>0</v>
      </c>
      <c r="M54" s="1"/>
      <c r="Q54" s="191"/>
      <c r="R54" s="1"/>
    </row>
    <row r="55" spans="1:18" ht="15.75" hidden="1" customHeight="1">
      <c r="A55" s="190">
        <v>2</v>
      </c>
      <c r="B55" s="186">
        <v>2</v>
      </c>
      <c r="C55" s="187">
        <v>1</v>
      </c>
      <c r="D55" s="187">
        <v>1</v>
      </c>
      <c r="E55" s="187">
        <v>1</v>
      </c>
      <c r="F55" s="189">
        <v>16</v>
      </c>
      <c r="G55" s="188" t="s">
        <v>44</v>
      </c>
      <c r="H55" s="174">
        <v>26</v>
      </c>
      <c r="I55" s="194">
        <v>0</v>
      </c>
      <c r="J55" s="193">
        <v>0</v>
      </c>
      <c r="K55" s="193">
        <v>0</v>
      </c>
      <c r="L55" s="193">
        <v>0</v>
      </c>
      <c r="M55" s="1"/>
      <c r="Q55" s="191"/>
      <c r="R55" s="1"/>
    </row>
    <row r="56" spans="1:18" ht="27.75" hidden="1" customHeight="1">
      <c r="A56" s="190">
        <v>2</v>
      </c>
      <c r="B56" s="186">
        <v>2</v>
      </c>
      <c r="C56" s="187">
        <v>1</v>
      </c>
      <c r="D56" s="187">
        <v>1</v>
      </c>
      <c r="E56" s="187">
        <v>1</v>
      </c>
      <c r="F56" s="189">
        <v>17</v>
      </c>
      <c r="G56" s="188" t="s">
        <v>45</v>
      </c>
      <c r="H56" s="174">
        <v>27</v>
      </c>
      <c r="I56" s="194">
        <v>0</v>
      </c>
      <c r="J56" s="194">
        <v>0</v>
      </c>
      <c r="K56" s="194">
        <v>0</v>
      </c>
      <c r="L56" s="194">
        <v>0</v>
      </c>
      <c r="M56" s="1"/>
      <c r="Q56" s="191"/>
      <c r="R56" s="1"/>
    </row>
    <row r="57" spans="1:18" ht="14.25" hidden="1" customHeight="1">
      <c r="A57" s="190">
        <v>2</v>
      </c>
      <c r="B57" s="186">
        <v>2</v>
      </c>
      <c r="C57" s="187">
        <v>1</v>
      </c>
      <c r="D57" s="187">
        <v>1</v>
      </c>
      <c r="E57" s="187">
        <v>1</v>
      </c>
      <c r="F57" s="189">
        <v>20</v>
      </c>
      <c r="G57" s="188" t="s">
        <v>46</v>
      </c>
      <c r="H57" s="174">
        <v>28</v>
      </c>
      <c r="I57" s="194">
        <v>0</v>
      </c>
      <c r="J57" s="193">
        <v>0</v>
      </c>
      <c r="K57" s="193">
        <v>0</v>
      </c>
      <c r="L57" s="193">
        <v>0</v>
      </c>
      <c r="M57" s="1"/>
      <c r="Q57" s="191"/>
      <c r="R57" s="1"/>
    </row>
    <row r="58" spans="1:18" ht="27.75" hidden="1" customHeight="1">
      <c r="A58" s="190">
        <v>2</v>
      </c>
      <c r="B58" s="186">
        <v>2</v>
      </c>
      <c r="C58" s="187">
        <v>1</v>
      </c>
      <c r="D58" s="187">
        <v>1</v>
      </c>
      <c r="E58" s="187">
        <v>1</v>
      </c>
      <c r="F58" s="189">
        <v>21</v>
      </c>
      <c r="G58" s="188" t="s">
        <v>47</v>
      </c>
      <c r="H58" s="174">
        <v>29</v>
      </c>
      <c r="I58" s="194">
        <v>0</v>
      </c>
      <c r="J58" s="193">
        <v>0</v>
      </c>
      <c r="K58" s="193">
        <v>0</v>
      </c>
      <c r="L58" s="193">
        <v>0</v>
      </c>
      <c r="M58" s="1"/>
      <c r="Q58" s="191"/>
      <c r="R58" s="1"/>
    </row>
    <row r="59" spans="1:18" ht="12" hidden="1" customHeight="1">
      <c r="A59" s="190">
        <v>2</v>
      </c>
      <c r="B59" s="186">
        <v>2</v>
      </c>
      <c r="C59" s="187">
        <v>1</v>
      </c>
      <c r="D59" s="187">
        <v>1</v>
      </c>
      <c r="E59" s="187">
        <v>1</v>
      </c>
      <c r="F59" s="189">
        <v>22</v>
      </c>
      <c r="G59" s="188" t="s">
        <v>48</v>
      </c>
      <c r="H59" s="174">
        <v>30</v>
      </c>
      <c r="I59" s="194">
        <v>0</v>
      </c>
      <c r="J59" s="193">
        <v>0</v>
      </c>
      <c r="K59" s="193">
        <v>0</v>
      </c>
      <c r="L59" s="193">
        <v>0</v>
      </c>
      <c r="M59" s="1"/>
      <c r="Q59" s="191"/>
      <c r="R59" s="1"/>
    </row>
    <row r="60" spans="1:18" ht="12" hidden="1" customHeight="1">
      <c r="A60" s="190">
        <v>2</v>
      </c>
      <c r="B60" s="186">
        <v>2</v>
      </c>
      <c r="C60" s="187">
        <v>1</v>
      </c>
      <c r="D60" s="187">
        <v>1</v>
      </c>
      <c r="E60" s="187">
        <v>1</v>
      </c>
      <c r="F60" s="189">
        <v>23</v>
      </c>
      <c r="G60" s="188" t="s">
        <v>387</v>
      </c>
      <c r="H60" s="174">
        <v>31</v>
      </c>
      <c r="I60" s="194">
        <v>0</v>
      </c>
      <c r="J60" s="193">
        <v>0</v>
      </c>
      <c r="K60" s="193">
        <v>0</v>
      </c>
      <c r="L60" s="193">
        <v>0</v>
      </c>
      <c r="M60" s="1"/>
      <c r="Q60" s="191"/>
      <c r="R60" s="1"/>
    </row>
    <row r="61" spans="1:18" ht="15" customHeight="1">
      <c r="A61" s="190">
        <v>2</v>
      </c>
      <c r="B61" s="186">
        <v>2</v>
      </c>
      <c r="C61" s="187">
        <v>1</v>
      </c>
      <c r="D61" s="187">
        <v>1</v>
      </c>
      <c r="E61" s="187">
        <v>1</v>
      </c>
      <c r="F61" s="189">
        <v>30</v>
      </c>
      <c r="G61" s="188" t="s">
        <v>49</v>
      </c>
      <c r="H61" s="174">
        <v>32</v>
      </c>
      <c r="I61" s="194">
        <v>4400</v>
      </c>
      <c r="J61" s="193">
        <v>4400</v>
      </c>
      <c r="K61" s="193">
        <v>3025</v>
      </c>
      <c r="L61" s="193">
        <v>3025</v>
      </c>
      <c r="M61" s="1"/>
      <c r="Q61" s="191"/>
      <c r="R61" s="1"/>
    </row>
    <row r="62" spans="1:18" ht="14.25" hidden="1" customHeight="1">
      <c r="A62" s="214">
        <v>2</v>
      </c>
      <c r="B62" s="215">
        <v>3</v>
      </c>
      <c r="C62" s="178"/>
      <c r="D62" s="179"/>
      <c r="E62" s="179"/>
      <c r="F62" s="182"/>
      <c r="G62" s="216" t="s">
        <v>50</v>
      </c>
      <c r="H62" s="174">
        <v>33</v>
      </c>
      <c r="I62" s="197">
        <f>I63</f>
        <v>0</v>
      </c>
      <c r="J62" s="197">
        <f>J63</f>
        <v>0</v>
      </c>
      <c r="K62" s="197">
        <f>K63</f>
        <v>0</v>
      </c>
      <c r="L62" s="197">
        <f>L63</f>
        <v>0</v>
      </c>
      <c r="M62" s="1"/>
    </row>
    <row r="63" spans="1:18" ht="13.5" hidden="1" customHeight="1">
      <c r="A63" s="190">
        <v>2</v>
      </c>
      <c r="B63" s="186">
        <v>3</v>
      </c>
      <c r="C63" s="187">
        <v>1</v>
      </c>
      <c r="D63" s="187"/>
      <c r="E63" s="187"/>
      <c r="F63" s="189"/>
      <c r="G63" s="188" t="s">
        <v>51</v>
      </c>
      <c r="H63" s="174">
        <v>34</v>
      </c>
      <c r="I63" s="175">
        <f>SUM(I64+I69+I74)</f>
        <v>0</v>
      </c>
      <c r="J63" s="217">
        <f>SUM(J64+J69+J74)</f>
        <v>0</v>
      </c>
      <c r="K63" s="176">
        <f>SUM(K64+K69+K74)</f>
        <v>0</v>
      </c>
      <c r="L63" s="175">
        <f>SUM(L64+L69+L74)</f>
        <v>0</v>
      </c>
      <c r="M63" s="1"/>
      <c r="Q63" s="1"/>
      <c r="R63" s="191"/>
    </row>
    <row r="64" spans="1:18" ht="15" hidden="1" customHeight="1">
      <c r="A64" s="190">
        <v>2</v>
      </c>
      <c r="B64" s="186">
        <v>3</v>
      </c>
      <c r="C64" s="187">
        <v>1</v>
      </c>
      <c r="D64" s="187">
        <v>1</v>
      </c>
      <c r="E64" s="187"/>
      <c r="F64" s="189"/>
      <c r="G64" s="188" t="s">
        <v>52</v>
      </c>
      <c r="H64" s="174">
        <v>35</v>
      </c>
      <c r="I64" s="175">
        <f>I65</f>
        <v>0</v>
      </c>
      <c r="J64" s="217">
        <f>J65</f>
        <v>0</v>
      </c>
      <c r="K64" s="176">
        <f>K65</f>
        <v>0</v>
      </c>
      <c r="L64" s="175">
        <f>L65</f>
        <v>0</v>
      </c>
      <c r="M64" s="1"/>
      <c r="Q64" s="191"/>
      <c r="R64" s="1"/>
    </row>
    <row r="65" spans="1:18" ht="13.5" hidden="1" customHeight="1">
      <c r="A65" s="190">
        <v>2</v>
      </c>
      <c r="B65" s="186">
        <v>3</v>
      </c>
      <c r="C65" s="187">
        <v>1</v>
      </c>
      <c r="D65" s="187">
        <v>1</v>
      </c>
      <c r="E65" s="187">
        <v>1</v>
      </c>
      <c r="F65" s="189"/>
      <c r="G65" s="188" t="s">
        <v>52</v>
      </c>
      <c r="H65" s="174">
        <v>36</v>
      </c>
      <c r="I65" s="175">
        <f>SUM(I66:I68)</f>
        <v>0</v>
      </c>
      <c r="J65" s="217">
        <f>SUM(J66:J68)</f>
        <v>0</v>
      </c>
      <c r="K65" s="176">
        <f>SUM(K66:K68)</f>
        <v>0</v>
      </c>
      <c r="L65" s="175">
        <f>SUM(L66:L68)</f>
        <v>0</v>
      </c>
      <c r="M65" s="1"/>
      <c r="Q65" s="191"/>
      <c r="R65" s="1"/>
    </row>
    <row r="66" spans="1:18" s="218" customFormat="1" ht="25.5" hidden="1" customHeight="1">
      <c r="A66" s="190">
        <v>2</v>
      </c>
      <c r="B66" s="186">
        <v>3</v>
      </c>
      <c r="C66" s="187">
        <v>1</v>
      </c>
      <c r="D66" s="187">
        <v>1</v>
      </c>
      <c r="E66" s="187">
        <v>1</v>
      </c>
      <c r="F66" s="189">
        <v>1</v>
      </c>
      <c r="G66" s="188" t="s">
        <v>53</v>
      </c>
      <c r="H66" s="174">
        <v>37</v>
      </c>
      <c r="I66" s="194">
        <v>0</v>
      </c>
      <c r="J66" s="194">
        <v>0</v>
      </c>
      <c r="K66" s="194">
        <v>0</v>
      </c>
      <c r="L66" s="194">
        <v>0</v>
      </c>
      <c r="Q66" s="191"/>
      <c r="R66" s="1"/>
    </row>
    <row r="67" spans="1:18" ht="19.5" hidden="1" customHeight="1">
      <c r="A67" s="190">
        <v>2</v>
      </c>
      <c r="B67" s="181">
        <v>3</v>
      </c>
      <c r="C67" s="179">
        <v>1</v>
      </c>
      <c r="D67" s="179">
        <v>1</v>
      </c>
      <c r="E67" s="179">
        <v>1</v>
      </c>
      <c r="F67" s="182">
        <v>2</v>
      </c>
      <c r="G67" s="180" t="s">
        <v>54</v>
      </c>
      <c r="H67" s="174">
        <v>38</v>
      </c>
      <c r="I67" s="192">
        <v>0</v>
      </c>
      <c r="J67" s="192">
        <v>0</v>
      </c>
      <c r="K67" s="192">
        <v>0</v>
      </c>
      <c r="L67" s="192">
        <v>0</v>
      </c>
      <c r="M67" s="1"/>
      <c r="Q67" s="191"/>
      <c r="R67" s="1"/>
    </row>
    <row r="68" spans="1:18" ht="16.5" hidden="1" customHeight="1">
      <c r="A68" s="186">
        <v>2</v>
      </c>
      <c r="B68" s="187">
        <v>3</v>
      </c>
      <c r="C68" s="187">
        <v>1</v>
      </c>
      <c r="D68" s="187">
        <v>1</v>
      </c>
      <c r="E68" s="187">
        <v>1</v>
      </c>
      <c r="F68" s="189">
        <v>3</v>
      </c>
      <c r="G68" s="188" t="s">
        <v>55</v>
      </c>
      <c r="H68" s="174">
        <v>39</v>
      </c>
      <c r="I68" s="194">
        <v>0</v>
      </c>
      <c r="J68" s="194">
        <v>0</v>
      </c>
      <c r="K68" s="194">
        <v>0</v>
      </c>
      <c r="L68" s="194">
        <v>0</v>
      </c>
      <c r="M68" s="1"/>
      <c r="Q68" s="191"/>
      <c r="R68" s="1"/>
    </row>
    <row r="69" spans="1:18" ht="29.25" hidden="1" customHeight="1">
      <c r="A69" s="181">
        <v>2</v>
      </c>
      <c r="B69" s="179">
        <v>3</v>
      </c>
      <c r="C69" s="179">
        <v>1</v>
      </c>
      <c r="D69" s="179">
        <v>2</v>
      </c>
      <c r="E69" s="179"/>
      <c r="F69" s="182"/>
      <c r="G69" s="180" t="s">
        <v>56</v>
      </c>
      <c r="H69" s="174">
        <v>40</v>
      </c>
      <c r="I69" s="197">
        <f>I70</f>
        <v>0</v>
      </c>
      <c r="J69" s="219">
        <f>J70</f>
        <v>0</v>
      </c>
      <c r="K69" s="198">
        <f>K70</f>
        <v>0</v>
      </c>
      <c r="L69" s="198">
        <f>L70</f>
        <v>0</v>
      </c>
      <c r="M69" s="1"/>
      <c r="Q69" s="191"/>
      <c r="R69" s="1"/>
    </row>
    <row r="70" spans="1:18" ht="27" hidden="1" customHeight="1">
      <c r="A70" s="200">
        <v>2</v>
      </c>
      <c r="B70" s="201">
        <v>3</v>
      </c>
      <c r="C70" s="201">
        <v>1</v>
      </c>
      <c r="D70" s="201">
        <v>2</v>
      </c>
      <c r="E70" s="201">
        <v>1</v>
      </c>
      <c r="F70" s="203"/>
      <c r="G70" s="180" t="s">
        <v>56</v>
      </c>
      <c r="H70" s="174">
        <v>41</v>
      </c>
      <c r="I70" s="185">
        <f>SUM(I71:I73)</f>
        <v>0</v>
      </c>
      <c r="J70" s="220">
        <f>SUM(J71:J73)</f>
        <v>0</v>
      </c>
      <c r="K70" s="184">
        <f>SUM(K71:K73)</f>
        <v>0</v>
      </c>
      <c r="L70" s="176">
        <f>SUM(L71:L73)</f>
        <v>0</v>
      </c>
      <c r="M70" s="1"/>
      <c r="Q70" s="191"/>
      <c r="R70" s="1"/>
    </row>
    <row r="71" spans="1:18" s="218" customFormat="1" ht="27" hidden="1" customHeight="1">
      <c r="A71" s="186">
        <v>2</v>
      </c>
      <c r="B71" s="187">
        <v>3</v>
      </c>
      <c r="C71" s="187">
        <v>1</v>
      </c>
      <c r="D71" s="187">
        <v>2</v>
      </c>
      <c r="E71" s="187">
        <v>1</v>
      </c>
      <c r="F71" s="189">
        <v>1</v>
      </c>
      <c r="G71" s="190" t="s">
        <v>53</v>
      </c>
      <c r="H71" s="174">
        <v>42</v>
      </c>
      <c r="I71" s="194">
        <v>0</v>
      </c>
      <c r="J71" s="194">
        <v>0</v>
      </c>
      <c r="K71" s="194">
        <v>0</v>
      </c>
      <c r="L71" s="194">
        <v>0</v>
      </c>
      <c r="Q71" s="191"/>
      <c r="R71" s="1"/>
    </row>
    <row r="72" spans="1:18" ht="16.5" hidden="1" customHeight="1">
      <c r="A72" s="186">
        <v>2</v>
      </c>
      <c r="B72" s="187">
        <v>3</v>
      </c>
      <c r="C72" s="187">
        <v>1</v>
      </c>
      <c r="D72" s="187">
        <v>2</v>
      </c>
      <c r="E72" s="187">
        <v>1</v>
      </c>
      <c r="F72" s="189">
        <v>2</v>
      </c>
      <c r="G72" s="190" t="s">
        <v>54</v>
      </c>
      <c r="H72" s="174">
        <v>43</v>
      </c>
      <c r="I72" s="194">
        <v>0</v>
      </c>
      <c r="J72" s="194">
        <v>0</v>
      </c>
      <c r="K72" s="194">
        <v>0</v>
      </c>
      <c r="L72" s="194">
        <v>0</v>
      </c>
      <c r="M72" s="1"/>
      <c r="Q72" s="191"/>
      <c r="R72" s="1"/>
    </row>
    <row r="73" spans="1:18" ht="15" hidden="1" customHeight="1">
      <c r="A73" s="186">
        <v>2</v>
      </c>
      <c r="B73" s="187">
        <v>3</v>
      </c>
      <c r="C73" s="187">
        <v>1</v>
      </c>
      <c r="D73" s="187">
        <v>2</v>
      </c>
      <c r="E73" s="187">
        <v>1</v>
      </c>
      <c r="F73" s="189">
        <v>3</v>
      </c>
      <c r="G73" s="190" t="s">
        <v>55</v>
      </c>
      <c r="H73" s="174">
        <v>44</v>
      </c>
      <c r="I73" s="194">
        <v>0</v>
      </c>
      <c r="J73" s="194">
        <v>0</v>
      </c>
      <c r="K73" s="194">
        <v>0</v>
      </c>
      <c r="L73" s="194">
        <v>0</v>
      </c>
      <c r="M73" s="1"/>
      <c r="Q73" s="191"/>
      <c r="R73" s="1"/>
    </row>
    <row r="74" spans="1:18" ht="27.75" hidden="1" customHeight="1">
      <c r="A74" s="186">
        <v>2</v>
      </c>
      <c r="B74" s="187">
        <v>3</v>
      </c>
      <c r="C74" s="187">
        <v>1</v>
      </c>
      <c r="D74" s="187">
        <v>3</v>
      </c>
      <c r="E74" s="187"/>
      <c r="F74" s="189"/>
      <c r="G74" s="190" t="s">
        <v>388</v>
      </c>
      <c r="H74" s="174">
        <v>45</v>
      </c>
      <c r="I74" s="175">
        <f>I75</f>
        <v>0</v>
      </c>
      <c r="J74" s="217">
        <f>J75</f>
        <v>0</v>
      </c>
      <c r="K74" s="176">
        <f>K75</f>
        <v>0</v>
      </c>
      <c r="L74" s="176">
        <f>L75</f>
        <v>0</v>
      </c>
      <c r="M74" s="1"/>
      <c r="Q74" s="191"/>
      <c r="R74" s="1"/>
    </row>
    <row r="75" spans="1:18" ht="26.25" hidden="1" customHeight="1">
      <c r="A75" s="186">
        <v>2</v>
      </c>
      <c r="B75" s="187">
        <v>3</v>
      </c>
      <c r="C75" s="187">
        <v>1</v>
      </c>
      <c r="D75" s="187">
        <v>3</v>
      </c>
      <c r="E75" s="187">
        <v>1</v>
      </c>
      <c r="F75" s="189"/>
      <c r="G75" s="190" t="s">
        <v>389</v>
      </c>
      <c r="H75" s="174">
        <v>46</v>
      </c>
      <c r="I75" s="175">
        <f>SUM(I76:I78)</f>
        <v>0</v>
      </c>
      <c r="J75" s="217">
        <f>SUM(J76:J78)</f>
        <v>0</v>
      </c>
      <c r="K75" s="176">
        <f>SUM(K76:K78)</f>
        <v>0</v>
      </c>
      <c r="L75" s="176">
        <f>SUM(L76:L78)</f>
        <v>0</v>
      </c>
      <c r="M75" s="1"/>
      <c r="Q75" s="191"/>
      <c r="R75" s="1"/>
    </row>
    <row r="76" spans="1:18" ht="15" hidden="1" customHeight="1">
      <c r="A76" s="181">
        <v>2</v>
      </c>
      <c r="B76" s="179">
        <v>3</v>
      </c>
      <c r="C76" s="179">
        <v>1</v>
      </c>
      <c r="D76" s="179">
        <v>3</v>
      </c>
      <c r="E76" s="179">
        <v>1</v>
      </c>
      <c r="F76" s="182">
        <v>1</v>
      </c>
      <c r="G76" s="207" t="s">
        <v>57</v>
      </c>
      <c r="H76" s="174">
        <v>47</v>
      </c>
      <c r="I76" s="192">
        <v>0</v>
      </c>
      <c r="J76" s="192">
        <v>0</v>
      </c>
      <c r="K76" s="192">
        <v>0</v>
      </c>
      <c r="L76" s="192">
        <v>0</v>
      </c>
      <c r="M76" s="1"/>
      <c r="Q76" s="191"/>
      <c r="R76" s="1"/>
    </row>
    <row r="77" spans="1:18" ht="16.5" hidden="1" customHeight="1">
      <c r="A77" s="186">
        <v>2</v>
      </c>
      <c r="B77" s="187">
        <v>3</v>
      </c>
      <c r="C77" s="187">
        <v>1</v>
      </c>
      <c r="D77" s="187">
        <v>3</v>
      </c>
      <c r="E77" s="187">
        <v>1</v>
      </c>
      <c r="F77" s="189">
        <v>2</v>
      </c>
      <c r="G77" s="190" t="s">
        <v>58</v>
      </c>
      <c r="H77" s="174">
        <v>48</v>
      </c>
      <c r="I77" s="194">
        <v>0</v>
      </c>
      <c r="J77" s="194">
        <v>0</v>
      </c>
      <c r="K77" s="194">
        <v>0</v>
      </c>
      <c r="L77" s="194">
        <v>0</v>
      </c>
      <c r="M77" s="1"/>
      <c r="Q77" s="191"/>
      <c r="R77" s="1"/>
    </row>
    <row r="78" spans="1:18" ht="17.25" hidden="1" customHeight="1">
      <c r="A78" s="181">
        <v>2</v>
      </c>
      <c r="B78" s="179">
        <v>3</v>
      </c>
      <c r="C78" s="179">
        <v>1</v>
      </c>
      <c r="D78" s="179">
        <v>3</v>
      </c>
      <c r="E78" s="179">
        <v>1</v>
      </c>
      <c r="F78" s="182">
        <v>3</v>
      </c>
      <c r="G78" s="207" t="s">
        <v>59</v>
      </c>
      <c r="H78" s="174">
        <v>49</v>
      </c>
      <c r="I78" s="192">
        <v>0</v>
      </c>
      <c r="J78" s="192">
        <v>0</v>
      </c>
      <c r="K78" s="192">
        <v>0</v>
      </c>
      <c r="L78" s="192">
        <v>0</v>
      </c>
      <c r="M78" s="1"/>
      <c r="Q78" s="191"/>
      <c r="R78" s="1"/>
    </row>
    <row r="79" spans="1:18" ht="12.75" hidden="1" customHeight="1">
      <c r="A79" s="181">
        <v>2</v>
      </c>
      <c r="B79" s="179">
        <v>3</v>
      </c>
      <c r="C79" s="179">
        <v>2</v>
      </c>
      <c r="D79" s="179"/>
      <c r="E79" s="179"/>
      <c r="F79" s="182"/>
      <c r="G79" s="207" t="s">
        <v>60</v>
      </c>
      <c r="H79" s="174">
        <v>50</v>
      </c>
      <c r="I79" s="175">
        <f t="shared" ref="I79:L80" si="3">I80</f>
        <v>0</v>
      </c>
      <c r="J79" s="175">
        <f t="shared" si="3"/>
        <v>0</v>
      </c>
      <c r="K79" s="175">
        <f t="shared" si="3"/>
        <v>0</v>
      </c>
      <c r="L79" s="175">
        <f t="shared" si="3"/>
        <v>0</v>
      </c>
      <c r="M79" s="1"/>
    </row>
    <row r="80" spans="1:18" ht="12" hidden="1" customHeight="1">
      <c r="A80" s="181">
        <v>2</v>
      </c>
      <c r="B80" s="179">
        <v>3</v>
      </c>
      <c r="C80" s="179">
        <v>2</v>
      </c>
      <c r="D80" s="179">
        <v>1</v>
      </c>
      <c r="E80" s="179"/>
      <c r="F80" s="182"/>
      <c r="G80" s="207" t="s">
        <v>60</v>
      </c>
      <c r="H80" s="174">
        <v>51</v>
      </c>
      <c r="I80" s="175">
        <f t="shared" si="3"/>
        <v>0</v>
      </c>
      <c r="J80" s="175">
        <f t="shared" si="3"/>
        <v>0</v>
      </c>
      <c r="K80" s="175">
        <f t="shared" si="3"/>
        <v>0</v>
      </c>
      <c r="L80" s="175">
        <f t="shared" si="3"/>
        <v>0</v>
      </c>
      <c r="M80" s="1"/>
    </row>
    <row r="81" spans="1:13" ht="15.75" hidden="1" customHeight="1">
      <c r="A81" s="181">
        <v>2</v>
      </c>
      <c r="B81" s="179">
        <v>3</v>
      </c>
      <c r="C81" s="179">
        <v>2</v>
      </c>
      <c r="D81" s="179">
        <v>1</v>
      </c>
      <c r="E81" s="179">
        <v>1</v>
      </c>
      <c r="F81" s="182"/>
      <c r="G81" s="207" t="s">
        <v>60</v>
      </c>
      <c r="H81" s="174">
        <v>52</v>
      </c>
      <c r="I81" s="175">
        <f>SUM(I82)</f>
        <v>0</v>
      </c>
      <c r="J81" s="175">
        <f>SUM(J82)</f>
        <v>0</v>
      </c>
      <c r="K81" s="175">
        <f>SUM(K82)</f>
        <v>0</v>
      </c>
      <c r="L81" s="175">
        <f>SUM(L82)</f>
        <v>0</v>
      </c>
      <c r="M81" s="1"/>
    </row>
    <row r="82" spans="1:13" ht="13.5" hidden="1" customHeight="1">
      <c r="A82" s="181">
        <v>2</v>
      </c>
      <c r="B82" s="179">
        <v>3</v>
      </c>
      <c r="C82" s="179">
        <v>2</v>
      </c>
      <c r="D82" s="179">
        <v>1</v>
      </c>
      <c r="E82" s="179">
        <v>1</v>
      </c>
      <c r="F82" s="182">
        <v>1</v>
      </c>
      <c r="G82" s="207" t="s">
        <v>60</v>
      </c>
      <c r="H82" s="174">
        <v>53</v>
      </c>
      <c r="I82" s="194">
        <v>0</v>
      </c>
      <c r="J82" s="194">
        <v>0</v>
      </c>
      <c r="K82" s="194">
        <v>0</v>
      </c>
      <c r="L82" s="194">
        <v>0</v>
      </c>
      <c r="M82" s="1"/>
    </row>
    <row r="83" spans="1:13" ht="16.5" hidden="1" customHeight="1">
      <c r="A83" s="170">
        <v>2</v>
      </c>
      <c r="B83" s="171">
        <v>4</v>
      </c>
      <c r="C83" s="171"/>
      <c r="D83" s="171"/>
      <c r="E83" s="171"/>
      <c r="F83" s="173"/>
      <c r="G83" s="221" t="s">
        <v>61</v>
      </c>
      <c r="H83" s="174">
        <v>54</v>
      </c>
      <c r="I83" s="175">
        <f t="shared" ref="I83:L85" si="4">I84</f>
        <v>0</v>
      </c>
      <c r="J83" s="217">
        <f t="shared" si="4"/>
        <v>0</v>
      </c>
      <c r="K83" s="176">
        <f t="shared" si="4"/>
        <v>0</v>
      </c>
      <c r="L83" s="176">
        <f t="shared" si="4"/>
        <v>0</v>
      </c>
      <c r="M83" s="1"/>
    </row>
    <row r="84" spans="1:13" ht="15.75" hidden="1" customHeight="1">
      <c r="A84" s="186">
        <v>2</v>
      </c>
      <c r="B84" s="187">
        <v>4</v>
      </c>
      <c r="C84" s="187">
        <v>1</v>
      </c>
      <c r="D84" s="187"/>
      <c r="E84" s="187"/>
      <c r="F84" s="189"/>
      <c r="G84" s="190" t="s">
        <v>62</v>
      </c>
      <c r="H84" s="174">
        <v>55</v>
      </c>
      <c r="I84" s="175">
        <f t="shared" si="4"/>
        <v>0</v>
      </c>
      <c r="J84" s="217">
        <f t="shared" si="4"/>
        <v>0</v>
      </c>
      <c r="K84" s="176">
        <f t="shared" si="4"/>
        <v>0</v>
      </c>
      <c r="L84" s="176">
        <f t="shared" si="4"/>
        <v>0</v>
      </c>
      <c r="M84" s="1"/>
    </row>
    <row r="85" spans="1:13" ht="17.25" hidden="1" customHeight="1">
      <c r="A85" s="186">
        <v>2</v>
      </c>
      <c r="B85" s="187">
        <v>4</v>
      </c>
      <c r="C85" s="187">
        <v>1</v>
      </c>
      <c r="D85" s="187">
        <v>1</v>
      </c>
      <c r="E85" s="187"/>
      <c r="F85" s="189"/>
      <c r="G85" s="190" t="s">
        <v>62</v>
      </c>
      <c r="H85" s="174">
        <v>56</v>
      </c>
      <c r="I85" s="175">
        <f t="shared" si="4"/>
        <v>0</v>
      </c>
      <c r="J85" s="217">
        <f t="shared" si="4"/>
        <v>0</v>
      </c>
      <c r="K85" s="176">
        <f t="shared" si="4"/>
        <v>0</v>
      </c>
      <c r="L85" s="176">
        <f t="shared" si="4"/>
        <v>0</v>
      </c>
      <c r="M85" s="1"/>
    </row>
    <row r="86" spans="1:13" ht="18" hidden="1" customHeight="1">
      <c r="A86" s="186">
        <v>2</v>
      </c>
      <c r="B86" s="187">
        <v>4</v>
      </c>
      <c r="C86" s="187">
        <v>1</v>
      </c>
      <c r="D86" s="187">
        <v>1</v>
      </c>
      <c r="E86" s="187">
        <v>1</v>
      </c>
      <c r="F86" s="189"/>
      <c r="G86" s="190" t="s">
        <v>62</v>
      </c>
      <c r="H86" s="174">
        <v>57</v>
      </c>
      <c r="I86" s="175">
        <f>SUM(I87:I89)</f>
        <v>0</v>
      </c>
      <c r="J86" s="217">
        <f>SUM(J87:J89)</f>
        <v>0</v>
      </c>
      <c r="K86" s="176">
        <f>SUM(K87:K89)</f>
        <v>0</v>
      </c>
      <c r="L86" s="176">
        <f>SUM(L87:L89)</f>
        <v>0</v>
      </c>
      <c r="M86" s="1"/>
    </row>
    <row r="87" spans="1:13" ht="14.25" hidden="1" customHeight="1">
      <c r="A87" s="186">
        <v>2</v>
      </c>
      <c r="B87" s="187">
        <v>4</v>
      </c>
      <c r="C87" s="187">
        <v>1</v>
      </c>
      <c r="D87" s="187">
        <v>1</v>
      </c>
      <c r="E87" s="187">
        <v>1</v>
      </c>
      <c r="F87" s="189">
        <v>1</v>
      </c>
      <c r="G87" s="190" t="s">
        <v>63</v>
      </c>
      <c r="H87" s="174">
        <v>58</v>
      </c>
      <c r="I87" s="194">
        <v>0</v>
      </c>
      <c r="J87" s="194">
        <v>0</v>
      </c>
      <c r="K87" s="194">
        <v>0</v>
      </c>
      <c r="L87" s="194">
        <v>0</v>
      </c>
      <c r="M87" s="1"/>
    </row>
    <row r="88" spans="1:13" ht="13.5" hidden="1" customHeight="1">
      <c r="A88" s="186">
        <v>2</v>
      </c>
      <c r="B88" s="186">
        <v>4</v>
      </c>
      <c r="C88" s="186">
        <v>1</v>
      </c>
      <c r="D88" s="187">
        <v>1</v>
      </c>
      <c r="E88" s="187">
        <v>1</v>
      </c>
      <c r="F88" s="222">
        <v>2</v>
      </c>
      <c r="G88" s="188" t="s">
        <v>64</v>
      </c>
      <c r="H88" s="174">
        <v>59</v>
      </c>
      <c r="I88" s="194">
        <v>0</v>
      </c>
      <c r="J88" s="194">
        <v>0</v>
      </c>
      <c r="K88" s="194">
        <v>0</v>
      </c>
      <c r="L88" s="194">
        <v>0</v>
      </c>
      <c r="M88" s="1"/>
    </row>
    <row r="89" spans="1:13" hidden="1">
      <c r="A89" s="186">
        <v>2</v>
      </c>
      <c r="B89" s="187">
        <v>4</v>
      </c>
      <c r="C89" s="186">
        <v>1</v>
      </c>
      <c r="D89" s="187">
        <v>1</v>
      </c>
      <c r="E89" s="187">
        <v>1</v>
      </c>
      <c r="F89" s="222">
        <v>3</v>
      </c>
      <c r="G89" s="188" t="s">
        <v>65</v>
      </c>
      <c r="H89" s="174">
        <v>60</v>
      </c>
      <c r="I89" s="194">
        <v>0</v>
      </c>
      <c r="J89" s="194">
        <v>0</v>
      </c>
      <c r="K89" s="194">
        <v>0</v>
      </c>
      <c r="L89" s="194">
        <v>0</v>
      </c>
    </row>
    <row r="90" spans="1:13" hidden="1">
      <c r="A90" s="170">
        <v>2</v>
      </c>
      <c r="B90" s="171">
        <v>5</v>
      </c>
      <c r="C90" s="170"/>
      <c r="D90" s="171"/>
      <c r="E90" s="171"/>
      <c r="F90" s="223"/>
      <c r="G90" s="172" t="s">
        <v>66</v>
      </c>
      <c r="H90" s="174">
        <v>61</v>
      </c>
      <c r="I90" s="175">
        <f>SUM(I91+I96+I101)</f>
        <v>0</v>
      </c>
      <c r="J90" s="217">
        <f>SUM(J91+J96+J101)</f>
        <v>0</v>
      </c>
      <c r="K90" s="176">
        <f>SUM(K91+K96+K101)</f>
        <v>0</v>
      </c>
      <c r="L90" s="176">
        <f>SUM(L91+L96+L101)</f>
        <v>0</v>
      </c>
    </row>
    <row r="91" spans="1:13" hidden="1">
      <c r="A91" s="181">
        <v>2</v>
      </c>
      <c r="B91" s="179">
        <v>5</v>
      </c>
      <c r="C91" s="181">
        <v>1</v>
      </c>
      <c r="D91" s="179"/>
      <c r="E91" s="179"/>
      <c r="F91" s="224"/>
      <c r="G91" s="180" t="s">
        <v>67</v>
      </c>
      <c r="H91" s="174">
        <v>62</v>
      </c>
      <c r="I91" s="197">
        <f t="shared" ref="I91:L92" si="5">I92</f>
        <v>0</v>
      </c>
      <c r="J91" s="219">
        <f t="shared" si="5"/>
        <v>0</v>
      </c>
      <c r="K91" s="198">
        <f t="shared" si="5"/>
        <v>0</v>
      </c>
      <c r="L91" s="198">
        <f t="shared" si="5"/>
        <v>0</v>
      </c>
    </row>
    <row r="92" spans="1:13" hidden="1">
      <c r="A92" s="186">
        <v>2</v>
      </c>
      <c r="B92" s="187">
        <v>5</v>
      </c>
      <c r="C92" s="186">
        <v>1</v>
      </c>
      <c r="D92" s="187">
        <v>1</v>
      </c>
      <c r="E92" s="187"/>
      <c r="F92" s="222"/>
      <c r="G92" s="188" t="s">
        <v>67</v>
      </c>
      <c r="H92" s="174">
        <v>63</v>
      </c>
      <c r="I92" s="175">
        <f t="shared" si="5"/>
        <v>0</v>
      </c>
      <c r="J92" s="217">
        <f t="shared" si="5"/>
        <v>0</v>
      </c>
      <c r="K92" s="176">
        <f t="shared" si="5"/>
        <v>0</v>
      </c>
      <c r="L92" s="176">
        <f t="shared" si="5"/>
        <v>0</v>
      </c>
    </row>
    <row r="93" spans="1:13" hidden="1">
      <c r="A93" s="186">
        <v>2</v>
      </c>
      <c r="B93" s="187">
        <v>5</v>
      </c>
      <c r="C93" s="186">
        <v>1</v>
      </c>
      <c r="D93" s="187">
        <v>1</v>
      </c>
      <c r="E93" s="187">
        <v>1</v>
      </c>
      <c r="F93" s="222"/>
      <c r="G93" s="188" t="s">
        <v>67</v>
      </c>
      <c r="H93" s="174">
        <v>64</v>
      </c>
      <c r="I93" s="175">
        <f>SUM(I94:I95)</f>
        <v>0</v>
      </c>
      <c r="J93" s="217">
        <f>SUM(J94:J95)</f>
        <v>0</v>
      </c>
      <c r="K93" s="176">
        <f>SUM(K94:K95)</f>
        <v>0</v>
      </c>
      <c r="L93" s="176">
        <f>SUM(L94:L95)</f>
        <v>0</v>
      </c>
    </row>
    <row r="94" spans="1:13" ht="25.5" hidden="1" customHeight="1">
      <c r="A94" s="186">
        <v>2</v>
      </c>
      <c r="B94" s="187">
        <v>5</v>
      </c>
      <c r="C94" s="186">
        <v>1</v>
      </c>
      <c r="D94" s="187">
        <v>1</v>
      </c>
      <c r="E94" s="187">
        <v>1</v>
      </c>
      <c r="F94" s="222">
        <v>1</v>
      </c>
      <c r="G94" s="188" t="s">
        <v>68</v>
      </c>
      <c r="H94" s="174">
        <v>65</v>
      </c>
      <c r="I94" s="194">
        <v>0</v>
      </c>
      <c r="J94" s="194">
        <v>0</v>
      </c>
      <c r="K94" s="194">
        <v>0</v>
      </c>
      <c r="L94" s="194">
        <v>0</v>
      </c>
      <c r="M94" s="1"/>
    </row>
    <row r="95" spans="1:13" ht="15.75" hidden="1" customHeight="1">
      <c r="A95" s="186">
        <v>2</v>
      </c>
      <c r="B95" s="187">
        <v>5</v>
      </c>
      <c r="C95" s="186">
        <v>1</v>
      </c>
      <c r="D95" s="187">
        <v>1</v>
      </c>
      <c r="E95" s="187">
        <v>1</v>
      </c>
      <c r="F95" s="222">
        <v>2</v>
      </c>
      <c r="G95" s="188" t="s">
        <v>69</v>
      </c>
      <c r="H95" s="174">
        <v>66</v>
      </c>
      <c r="I95" s="194">
        <v>0</v>
      </c>
      <c r="J95" s="194">
        <v>0</v>
      </c>
      <c r="K95" s="194">
        <v>0</v>
      </c>
      <c r="L95" s="194">
        <v>0</v>
      </c>
      <c r="M95" s="1"/>
    </row>
    <row r="96" spans="1:13" ht="12" hidden="1" customHeight="1">
      <c r="A96" s="186">
        <v>2</v>
      </c>
      <c r="B96" s="187">
        <v>5</v>
      </c>
      <c r="C96" s="186">
        <v>2</v>
      </c>
      <c r="D96" s="187"/>
      <c r="E96" s="187"/>
      <c r="F96" s="222"/>
      <c r="G96" s="188" t="s">
        <v>70</v>
      </c>
      <c r="H96" s="174">
        <v>67</v>
      </c>
      <c r="I96" s="175">
        <f t="shared" ref="I96:L97" si="6">I97</f>
        <v>0</v>
      </c>
      <c r="J96" s="217">
        <f t="shared" si="6"/>
        <v>0</v>
      </c>
      <c r="K96" s="176">
        <f t="shared" si="6"/>
        <v>0</v>
      </c>
      <c r="L96" s="175">
        <f t="shared" si="6"/>
        <v>0</v>
      </c>
      <c r="M96" s="1"/>
    </row>
    <row r="97" spans="1:13" ht="15.75" hidden="1" customHeight="1">
      <c r="A97" s="190">
        <v>2</v>
      </c>
      <c r="B97" s="186">
        <v>5</v>
      </c>
      <c r="C97" s="187">
        <v>2</v>
      </c>
      <c r="D97" s="188">
        <v>1</v>
      </c>
      <c r="E97" s="186"/>
      <c r="F97" s="222"/>
      <c r="G97" s="188" t="s">
        <v>70</v>
      </c>
      <c r="H97" s="174">
        <v>68</v>
      </c>
      <c r="I97" s="175">
        <f t="shared" si="6"/>
        <v>0</v>
      </c>
      <c r="J97" s="217">
        <f t="shared" si="6"/>
        <v>0</v>
      </c>
      <c r="K97" s="176">
        <f t="shared" si="6"/>
        <v>0</v>
      </c>
      <c r="L97" s="175">
        <f t="shared" si="6"/>
        <v>0</v>
      </c>
      <c r="M97" s="1"/>
    </row>
    <row r="98" spans="1:13" ht="15" hidden="1" customHeight="1">
      <c r="A98" s="190">
        <v>2</v>
      </c>
      <c r="B98" s="186">
        <v>5</v>
      </c>
      <c r="C98" s="187">
        <v>2</v>
      </c>
      <c r="D98" s="188">
        <v>1</v>
      </c>
      <c r="E98" s="186">
        <v>1</v>
      </c>
      <c r="F98" s="222"/>
      <c r="G98" s="188" t="s">
        <v>70</v>
      </c>
      <c r="H98" s="174">
        <v>69</v>
      </c>
      <c r="I98" s="175">
        <f>SUM(I99:I100)</f>
        <v>0</v>
      </c>
      <c r="J98" s="217">
        <f>SUM(J99:J100)</f>
        <v>0</v>
      </c>
      <c r="K98" s="176">
        <f>SUM(K99:K100)</f>
        <v>0</v>
      </c>
      <c r="L98" s="175">
        <f>SUM(L99:L100)</f>
        <v>0</v>
      </c>
      <c r="M98" s="1"/>
    </row>
    <row r="99" spans="1:13" ht="25.5" hidden="1" customHeight="1">
      <c r="A99" s="190">
        <v>2</v>
      </c>
      <c r="B99" s="186">
        <v>5</v>
      </c>
      <c r="C99" s="187">
        <v>2</v>
      </c>
      <c r="D99" s="188">
        <v>1</v>
      </c>
      <c r="E99" s="186">
        <v>1</v>
      </c>
      <c r="F99" s="222">
        <v>1</v>
      </c>
      <c r="G99" s="188" t="s">
        <v>71</v>
      </c>
      <c r="H99" s="174">
        <v>70</v>
      </c>
      <c r="I99" s="194">
        <v>0</v>
      </c>
      <c r="J99" s="194">
        <v>0</v>
      </c>
      <c r="K99" s="194">
        <v>0</v>
      </c>
      <c r="L99" s="194">
        <v>0</v>
      </c>
      <c r="M99" s="1"/>
    </row>
    <row r="100" spans="1:13" ht="25.5" hidden="1" customHeight="1">
      <c r="A100" s="190">
        <v>2</v>
      </c>
      <c r="B100" s="186">
        <v>5</v>
      </c>
      <c r="C100" s="187">
        <v>2</v>
      </c>
      <c r="D100" s="188">
        <v>1</v>
      </c>
      <c r="E100" s="186">
        <v>1</v>
      </c>
      <c r="F100" s="222">
        <v>2</v>
      </c>
      <c r="G100" s="188" t="s">
        <v>72</v>
      </c>
      <c r="H100" s="174">
        <v>71</v>
      </c>
      <c r="I100" s="194">
        <v>0</v>
      </c>
      <c r="J100" s="194">
        <v>0</v>
      </c>
      <c r="K100" s="194">
        <v>0</v>
      </c>
      <c r="L100" s="194">
        <v>0</v>
      </c>
      <c r="M100" s="1"/>
    </row>
    <row r="101" spans="1:13" ht="28.5" hidden="1" customHeight="1">
      <c r="A101" s="190">
        <v>2</v>
      </c>
      <c r="B101" s="186">
        <v>5</v>
      </c>
      <c r="C101" s="187">
        <v>3</v>
      </c>
      <c r="D101" s="188"/>
      <c r="E101" s="186"/>
      <c r="F101" s="222"/>
      <c r="G101" s="188" t="s">
        <v>73</v>
      </c>
      <c r="H101" s="174">
        <v>72</v>
      </c>
      <c r="I101" s="175">
        <f>I102+I106</f>
        <v>0</v>
      </c>
      <c r="J101" s="175">
        <f>J102+J106</f>
        <v>0</v>
      </c>
      <c r="K101" s="175">
        <f>K102+K106</f>
        <v>0</v>
      </c>
      <c r="L101" s="175">
        <f>L102+L106</f>
        <v>0</v>
      </c>
      <c r="M101" s="1"/>
    </row>
    <row r="102" spans="1:13" ht="27" hidden="1" customHeight="1">
      <c r="A102" s="190">
        <v>2</v>
      </c>
      <c r="B102" s="186">
        <v>5</v>
      </c>
      <c r="C102" s="187">
        <v>3</v>
      </c>
      <c r="D102" s="188">
        <v>1</v>
      </c>
      <c r="E102" s="186"/>
      <c r="F102" s="222"/>
      <c r="G102" s="188" t="s">
        <v>74</v>
      </c>
      <c r="H102" s="174">
        <v>73</v>
      </c>
      <c r="I102" s="175">
        <f>I103</f>
        <v>0</v>
      </c>
      <c r="J102" s="217">
        <f>J103</f>
        <v>0</v>
      </c>
      <c r="K102" s="176">
        <f>K103</f>
        <v>0</v>
      </c>
      <c r="L102" s="175">
        <f>L103</f>
        <v>0</v>
      </c>
      <c r="M102" s="1"/>
    </row>
    <row r="103" spans="1:13" ht="30" hidden="1" customHeight="1">
      <c r="A103" s="199">
        <v>2</v>
      </c>
      <c r="B103" s="200">
        <v>5</v>
      </c>
      <c r="C103" s="201">
        <v>3</v>
      </c>
      <c r="D103" s="202">
        <v>1</v>
      </c>
      <c r="E103" s="200">
        <v>1</v>
      </c>
      <c r="F103" s="225"/>
      <c r="G103" s="202" t="s">
        <v>74</v>
      </c>
      <c r="H103" s="174">
        <v>74</v>
      </c>
      <c r="I103" s="185">
        <f>SUM(I104:I105)</f>
        <v>0</v>
      </c>
      <c r="J103" s="220">
        <f>SUM(J104:J105)</f>
        <v>0</v>
      </c>
      <c r="K103" s="184">
        <f>SUM(K104:K105)</f>
        <v>0</v>
      </c>
      <c r="L103" s="185">
        <f>SUM(L104:L105)</f>
        <v>0</v>
      </c>
      <c r="M103" s="1"/>
    </row>
    <row r="104" spans="1:13" ht="26.25" hidden="1" customHeight="1">
      <c r="A104" s="190">
        <v>2</v>
      </c>
      <c r="B104" s="186">
        <v>5</v>
      </c>
      <c r="C104" s="187">
        <v>3</v>
      </c>
      <c r="D104" s="188">
        <v>1</v>
      </c>
      <c r="E104" s="186">
        <v>1</v>
      </c>
      <c r="F104" s="222">
        <v>1</v>
      </c>
      <c r="G104" s="188" t="s">
        <v>74</v>
      </c>
      <c r="H104" s="174">
        <v>75</v>
      </c>
      <c r="I104" s="194">
        <v>0</v>
      </c>
      <c r="J104" s="194">
        <v>0</v>
      </c>
      <c r="K104" s="194">
        <v>0</v>
      </c>
      <c r="L104" s="194">
        <v>0</v>
      </c>
      <c r="M104" s="1"/>
    </row>
    <row r="105" spans="1:13" ht="26.25" hidden="1" customHeight="1">
      <c r="A105" s="199">
        <v>2</v>
      </c>
      <c r="B105" s="200">
        <v>5</v>
      </c>
      <c r="C105" s="201">
        <v>3</v>
      </c>
      <c r="D105" s="202">
        <v>1</v>
      </c>
      <c r="E105" s="200">
        <v>1</v>
      </c>
      <c r="F105" s="225">
        <v>2</v>
      </c>
      <c r="G105" s="202" t="s">
        <v>75</v>
      </c>
      <c r="H105" s="174">
        <v>76</v>
      </c>
      <c r="I105" s="194">
        <v>0</v>
      </c>
      <c r="J105" s="194">
        <v>0</v>
      </c>
      <c r="K105" s="194">
        <v>0</v>
      </c>
      <c r="L105" s="194">
        <v>0</v>
      </c>
      <c r="M105" s="1"/>
    </row>
    <row r="106" spans="1:13" ht="27.75" hidden="1" customHeight="1">
      <c r="A106" s="199">
        <v>2</v>
      </c>
      <c r="B106" s="200">
        <v>5</v>
      </c>
      <c r="C106" s="201">
        <v>3</v>
      </c>
      <c r="D106" s="202">
        <v>2</v>
      </c>
      <c r="E106" s="200"/>
      <c r="F106" s="225"/>
      <c r="G106" s="202" t="s">
        <v>76</v>
      </c>
      <c r="H106" s="174">
        <v>77</v>
      </c>
      <c r="I106" s="185">
        <f>I107</f>
        <v>0</v>
      </c>
      <c r="J106" s="185">
        <f>J107</f>
        <v>0</v>
      </c>
      <c r="K106" s="185">
        <f>K107</f>
        <v>0</v>
      </c>
      <c r="L106" s="185">
        <f>L107</f>
        <v>0</v>
      </c>
      <c r="M106" s="1"/>
    </row>
    <row r="107" spans="1:13" ht="25.5" hidden="1" customHeight="1">
      <c r="A107" s="199">
        <v>2</v>
      </c>
      <c r="B107" s="200">
        <v>5</v>
      </c>
      <c r="C107" s="201">
        <v>3</v>
      </c>
      <c r="D107" s="202">
        <v>2</v>
      </c>
      <c r="E107" s="200">
        <v>1</v>
      </c>
      <c r="F107" s="225"/>
      <c r="G107" s="202" t="s">
        <v>76</v>
      </c>
      <c r="H107" s="174">
        <v>78</v>
      </c>
      <c r="I107" s="185">
        <f>SUM(I108:I109)</f>
        <v>0</v>
      </c>
      <c r="J107" s="185">
        <f>SUM(J108:J109)</f>
        <v>0</v>
      </c>
      <c r="K107" s="185">
        <f>SUM(K108:K109)</f>
        <v>0</v>
      </c>
      <c r="L107" s="185">
        <f>SUM(L108:L109)</f>
        <v>0</v>
      </c>
      <c r="M107" s="1"/>
    </row>
    <row r="108" spans="1:13" ht="30" hidden="1" customHeight="1">
      <c r="A108" s="199">
        <v>2</v>
      </c>
      <c r="B108" s="200">
        <v>5</v>
      </c>
      <c r="C108" s="201">
        <v>3</v>
      </c>
      <c r="D108" s="202">
        <v>2</v>
      </c>
      <c r="E108" s="200">
        <v>1</v>
      </c>
      <c r="F108" s="225">
        <v>1</v>
      </c>
      <c r="G108" s="202" t="s">
        <v>76</v>
      </c>
      <c r="H108" s="174">
        <v>79</v>
      </c>
      <c r="I108" s="194">
        <v>0</v>
      </c>
      <c r="J108" s="194">
        <v>0</v>
      </c>
      <c r="K108" s="194">
        <v>0</v>
      </c>
      <c r="L108" s="194">
        <v>0</v>
      </c>
      <c r="M108" s="1"/>
    </row>
    <row r="109" spans="1:13" ht="18" hidden="1" customHeight="1">
      <c r="A109" s="199">
        <v>2</v>
      </c>
      <c r="B109" s="200">
        <v>5</v>
      </c>
      <c r="C109" s="201">
        <v>3</v>
      </c>
      <c r="D109" s="202">
        <v>2</v>
      </c>
      <c r="E109" s="200">
        <v>1</v>
      </c>
      <c r="F109" s="225">
        <v>2</v>
      </c>
      <c r="G109" s="202" t="s">
        <v>77</v>
      </c>
      <c r="H109" s="174">
        <v>80</v>
      </c>
      <c r="I109" s="194">
        <v>0</v>
      </c>
      <c r="J109" s="194">
        <v>0</v>
      </c>
      <c r="K109" s="194">
        <v>0</v>
      </c>
      <c r="L109" s="194">
        <v>0</v>
      </c>
      <c r="M109" s="1"/>
    </row>
    <row r="110" spans="1:13" ht="16.5" hidden="1" customHeight="1">
      <c r="A110" s="221">
        <v>2</v>
      </c>
      <c r="B110" s="170">
        <v>6</v>
      </c>
      <c r="C110" s="171"/>
      <c r="D110" s="172"/>
      <c r="E110" s="170"/>
      <c r="F110" s="223"/>
      <c r="G110" s="226" t="s">
        <v>78</v>
      </c>
      <c r="H110" s="174">
        <v>81</v>
      </c>
      <c r="I110" s="175">
        <f>SUM(I111+I116+I120+I124+I128+I132)</f>
        <v>0</v>
      </c>
      <c r="J110" s="175">
        <f>SUM(J111+J116+J120+J124+J128+J132)</f>
        <v>0</v>
      </c>
      <c r="K110" s="175">
        <f>SUM(K111+K116+K120+K124+K128+K132)</f>
        <v>0</v>
      </c>
      <c r="L110" s="175">
        <f>SUM(L111+L116+L120+L124+L128+L132)</f>
        <v>0</v>
      </c>
      <c r="M110" s="1"/>
    </row>
    <row r="111" spans="1:13" ht="14.25" hidden="1" customHeight="1">
      <c r="A111" s="199">
        <v>2</v>
      </c>
      <c r="B111" s="200">
        <v>6</v>
      </c>
      <c r="C111" s="201">
        <v>1</v>
      </c>
      <c r="D111" s="202"/>
      <c r="E111" s="200"/>
      <c r="F111" s="225"/>
      <c r="G111" s="202" t="s">
        <v>79</v>
      </c>
      <c r="H111" s="174">
        <v>82</v>
      </c>
      <c r="I111" s="185">
        <f t="shared" ref="I111:L112" si="7">I112</f>
        <v>0</v>
      </c>
      <c r="J111" s="220">
        <f t="shared" si="7"/>
        <v>0</v>
      </c>
      <c r="K111" s="184">
        <f t="shared" si="7"/>
        <v>0</v>
      </c>
      <c r="L111" s="185">
        <f t="shared" si="7"/>
        <v>0</v>
      </c>
      <c r="M111" s="1"/>
    </row>
    <row r="112" spans="1:13" ht="14.25" hidden="1" customHeight="1">
      <c r="A112" s="190">
        <v>2</v>
      </c>
      <c r="B112" s="186">
        <v>6</v>
      </c>
      <c r="C112" s="187">
        <v>1</v>
      </c>
      <c r="D112" s="188">
        <v>1</v>
      </c>
      <c r="E112" s="186"/>
      <c r="F112" s="222"/>
      <c r="G112" s="188" t="s">
        <v>79</v>
      </c>
      <c r="H112" s="174">
        <v>83</v>
      </c>
      <c r="I112" s="175">
        <f t="shared" si="7"/>
        <v>0</v>
      </c>
      <c r="J112" s="217">
        <f t="shared" si="7"/>
        <v>0</v>
      </c>
      <c r="K112" s="176">
        <f t="shared" si="7"/>
        <v>0</v>
      </c>
      <c r="L112" s="175">
        <f t="shared" si="7"/>
        <v>0</v>
      </c>
      <c r="M112" s="1"/>
    </row>
    <row r="113" spans="1:13" hidden="1">
      <c r="A113" s="190">
        <v>2</v>
      </c>
      <c r="B113" s="186">
        <v>6</v>
      </c>
      <c r="C113" s="187">
        <v>1</v>
      </c>
      <c r="D113" s="188">
        <v>1</v>
      </c>
      <c r="E113" s="186">
        <v>1</v>
      </c>
      <c r="F113" s="222"/>
      <c r="G113" s="188" t="s">
        <v>79</v>
      </c>
      <c r="H113" s="174">
        <v>84</v>
      </c>
      <c r="I113" s="175">
        <f>SUM(I114:I115)</f>
        <v>0</v>
      </c>
      <c r="J113" s="217">
        <f>SUM(J114:J115)</f>
        <v>0</v>
      </c>
      <c r="K113" s="176">
        <f>SUM(K114:K115)</f>
        <v>0</v>
      </c>
      <c r="L113" s="175">
        <f>SUM(L114:L115)</f>
        <v>0</v>
      </c>
    </row>
    <row r="114" spans="1:13" ht="13.5" hidden="1" customHeight="1">
      <c r="A114" s="190">
        <v>2</v>
      </c>
      <c r="B114" s="186">
        <v>6</v>
      </c>
      <c r="C114" s="187">
        <v>1</v>
      </c>
      <c r="D114" s="188">
        <v>1</v>
      </c>
      <c r="E114" s="186">
        <v>1</v>
      </c>
      <c r="F114" s="222">
        <v>1</v>
      </c>
      <c r="G114" s="188" t="s">
        <v>80</v>
      </c>
      <c r="H114" s="174">
        <v>85</v>
      </c>
      <c r="I114" s="194">
        <v>0</v>
      </c>
      <c r="J114" s="194">
        <v>0</v>
      </c>
      <c r="K114" s="194">
        <v>0</v>
      </c>
      <c r="L114" s="194">
        <v>0</v>
      </c>
      <c r="M114" s="1"/>
    </row>
    <row r="115" spans="1:13" hidden="1">
      <c r="A115" s="207">
        <v>2</v>
      </c>
      <c r="B115" s="181">
        <v>6</v>
      </c>
      <c r="C115" s="179">
        <v>1</v>
      </c>
      <c r="D115" s="180">
        <v>1</v>
      </c>
      <c r="E115" s="181">
        <v>1</v>
      </c>
      <c r="F115" s="224">
        <v>2</v>
      </c>
      <c r="G115" s="180" t="s">
        <v>81</v>
      </c>
      <c r="H115" s="174">
        <v>86</v>
      </c>
      <c r="I115" s="192">
        <v>0</v>
      </c>
      <c r="J115" s="192">
        <v>0</v>
      </c>
      <c r="K115" s="192">
        <v>0</v>
      </c>
      <c r="L115" s="192">
        <v>0</v>
      </c>
    </row>
    <row r="116" spans="1:13" ht="25.5" hidden="1" customHeight="1">
      <c r="A116" s="190">
        <v>2</v>
      </c>
      <c r="B116" s="186">
        <v>6</v>
      </c>
      <c r="C116" s="187">
        <v>2</v>
      </c>
      <c r="D116" s="188"/>
      <c r="E116" s="186"/>
      <c r="F116" s="222"/>
      <c r="G116" s="188" t="s">
        <v>82</v>
      </c>
      <c r="H116" s="174">
        <v>87</v>
      </c>
      <c r="I116" s="175">
        <f t="shared" ref="I116:L118" si="8">I117</f>
        <v>0</v>
      </c>
      <c r="J116" s="217">
        <f t="shared" si="8"/>
        <v>0</v>
      </c>
      <c r="K116" s="176">
        <f t="shared" si="8"/>
        <v>0</v>
      </c>
      <c r="L116" s="175">
        <f t="shared" si="8"/>
        <v>0</v>
      </c>
      <c r="M116" s="1"/>
    </row>
    <row r="117" spans="1:13" ht="14.25" hidden="1" customHeight="1">
      <c r="A117" s="190">
        <v>2</v>
      </c>
      <c r="B117" s="186">
        <v>6</v>
      </c>
      <c r="C117" s="187">
        <v>2</v>
      </c>
      <c r="D117" s="188">
        <v>1</v>
      </c>
      <c r="E117" s="186"/>
      <c r="F117" s="222"/>
      <c r="G117" s="188" t="s">
        <v>82</v>
      </c>
      <c r="H117" s="174">
        <v>88</v>
      </c>
      <c r="I117" s="175">
        <f t="shared" si="8"/>
        <v>0</v>
      </c>
      <c r="J117" s="217">
        <f t="shared" si="8"/>
        <v>0</v>
      </c>
      <c r="K117" s="176">
        <f t="shared" si="8"/>
        <v>0</v>
      </c>
      <c r="L117" s="175">
        <f t="shared" si="8"/>
        <v>0</v>
      </c>
      <c r="M117" s="1"/>
    </row>
    <row r="118" spans="1:13" ht="14.25" hidden="1" customHeight="1">
      <c r="A118" s="190">
        <v>2</v>
      </c>
      <c r="B118" s="186">
        <v>6</v>
      </c>
      <c r="C118" s="187">
        <v>2</v>
      </c>
      <c r="D118" s="188">
        <v>1</v>
      </c>
      <c r="E118" s="186">
        <v>1</v>
      </c>
      <c r="F118" s="222"/>
      <c r="G118" s="188" t="s">
        <v>82</v>
      </c>
      <c r="H118" s="174">
        <v>89</v>
      </c>
      <c r="I118" s="227">
        <f t="shared" si="8"/>
        <v>0</v>
      </c>
      <c r="J118" s="228">
        <f t="shared" si="8"/>
        <v>0</v>
      </c>
      <c r="K118" s="229">
        <f t="shared" si="8"/>
        <v>0</v>
      </c>
      <c r="L118" s="227">
        <f t="shared" si="8"/>
        <v>0</v>
      </c>
      <c r="M118" s="1"/>
    </row>
    <row r="119" spans="1:13" ht="25.5" hidden="1" customHeight="1">
      <c r="A119" s="190">
        <v>2</v>
      </c>
      <c r="B119" s="186">
        <v>6</v>
      </c>
      <c r="C119" s="187">
        <v>2</v>
      </c>
      <c r="D119" s="188">
        <v>1</v>
      </c>
      <c r="E119" s="186">
        <v>1</v>
      </c>
      <c r="F119" s="222">
        <v>1</v>
      </c>
      <c r="G119" s="188" t="s">
        <v>82</v>
      </c>
      <c r="H119" s="174">
        <v>90</v>
      </c>
      <c r="I119" s="194">
        <v>0</v>
      </c>
      <c r="J119" s="194">
        <v>0</v>
      </c>
      <c r="K119" s="194">
        <v>0</v>
      </c>
      <c r="L119" s="194">
        <v>0</v>
      </c>
      <c r="M119" s="1"/>
    </row>
    <row r="120" spans="1:13" ht="26.25" hidden="1" customHeight="1">
      <c r="A120" s="207">
        <v>2</v>
      </c>
      <c r="B120" s="181">
        <v>6</v>
      </c>
      <c r="C120" s="179">
        <v>3</v>
      </c>
      <c r="D120" s="180"/>
      <c r="E120" s="181"/>
      <c r="F120" s="224"/>
      <c r="G120" s="180" t="s">
        <v>83</v>
      </c>
      <c r="H120" s="174">
        <v>91</v>
      </c>
      <c r="I120" s="197">
        <f t="shared" ref="I120:L122" si="9">I121</f>
        <v>0</v>
      </c>
      <c r="J120" s="219">
        <f t="shared" si="9"/>
        <v>0</v>
      </c>
      <c r="K120" s="198">
        <f t="shared" si="9"/>
        <v>0</v>
      </c>
      <c r="L120" s="197">
        <f t="shared" si="9"/>
        <v>0</v>
      </c>
      <c r="M120" s="1"/>
    </row>
    <row r="121" spans="1:13" ht="25.5" hidden="1" customHeight="1">
      <c r="A121" s="190">
        <v>2</v>
      </c>
      <c r="B121" s="186">
        <v>6</v>
      </c>
      <c r="C121" s="187">
        <v>3</v>
      </c>
      <c r="D121" s="188">
        <v>1</v>
      </c>
      <c r="E121" s="186"/>
      <c r="F121" s="222"/>
      <c r="G121" s="188" t="s">
        <v>83</v>
      </c>
      <c r="H121" s="174">
        <v>92</v>
      </c>
      <c r="I121" s="175">
        <f t="shared" si="9"/>
        <v>0</v>
      </c>
      <c r="J121" s="217">
        <f t="shared" si="9"/>
        <v>0</v>
      </c>
      <c r="K121" s="176">
        <f t="shared" si="9"/>
        <v>0</v>
      </c>
      <c r="L121" s="175">
        <f t="shared" si="9"/>
        <v>0</v>
      </c>
      <c r="M121" s="1"/>
    </row>
    <row r="122" spans="1:13" ht="26.25" hidden="1" customHeight="1">
      <c r="A122" s="190">
        <v>2</v>
      </c>
      <c r="B122" s="186">
        <v>6</v>
      </c>
      <c r="C122" s="187">
        <v>3</v>
      </c>
      <c r="D122" s="188">
        <v>1</v>
      </c>
      <c r="E122" s="186">
        <v>1</v>
      </c>
      <c r="F122" s="222"/>
      <c r="G122" s="188" t="s">
        <v>83</v>
      </c>
      <c r="H122" s="174">
        <v>93</v>
      </c>
      <c r="I122" s="175">
        <f t="shared" si="9"/>
        <v>0</v>
      </c>
      <c r="J122" s="217">
        <f t="shared" si="9"/>
        <v>0</v>
      </c>
      <c r="K122" s="176">
        <f t="shared" si="9"/>
        <v>0</v>
      </c>
      <c r="L122" s="175">
        <f t="shared" si="9"/>
        <v>0</v>
      </c>
      <c r="M122" s="1"/>
    </row>
    <row r="123" spans="1:13" ht="27" hidden="1" customHeight="1">
      <c r="A123" s="190">
        <v>2</v>
      </c>
      <c r="B123" s="186">
        <v>6</v>
      </c>
      <c r="C123" s="187">
        <v>3</v>
      </c>
      <c r="D123" s="188">
        <v>1</v>
      </c>
      <c r="E123" s="186">
        <v>1</v>
      </c>
      <c r="F123" s="222">
        <v>1</v>
      </c>
      <c r="G123" s="188" t="s">
        <v>83</v>
      </c>
      <c r="H123" s="174">
        <v>94</v>
      </c>
      <c r="I123" s="194">
        <v>0</v>
      </c>
      <c r="J123" s="194">
        <v>0</v>
      </c>
      <c r="K123" s="194">
        <v>0</v>
      </c>
      <c r="L123" s="194">
        <v>0</v>
      </c>
      <c r="M123" s="1"/>
    </row>
    <row r="124" spans="1:13" ht="25.5" hidden="1" customHeight="1">
      <c r="A124" s="207">
        <v>2</v>
      </c>
      <c r="B124" s="181">
        <v>6</v>
      </c>
      <c r="C124" s="179">
        <v>4</v>
      </c>
      <c r="D124" s="180"/>
      <c r="E124" s="181"/>
      <c r="F124" s="224"/>
      <c r="G124" s="180" t="s">
        <v>84</v>
      </c>
      <c r="H124" s="174">
        <v>95</v>
      </c>
      <c r="I124" s="197">
        <f t="shared" ref="I124:L126" si="10">I125</f>
        <v>0</v>
      </c>
      <c r="J124" s="219">
        <f t="shared" si="10"/>
        <v>0</v>
      </c>
      <c r="K124" s="198">
        <f t="shared" si="10"/>
        <v>0</v>
      </c>
      <c r="L124" s="197">
        <f t="shared" si="10"/>
        <v>0</v>
      </c>
      <c r="M124" s="1"/>
    </row>
    <row r="125" spans="1:13" ht="27" hidden="1" customHeight="1">
      <c r="A125" s="190">
        <v>2</v>
      </c>
      <c r="B125" s="186">
        <v>6</v>
      </c>
      <c r="C125" s="187">
        <v>4</v>
      </c>
      <c r="D125" s="188">
        <v>1</v>
      </c>
      <c r="E125" s="186"/>
      <c r="F125" s="222"/>
      <c r="G125" s="188" t="s">
        <v>84</v>
      </c>
      <c r="H125" s="174">
        <v>96</v>
      </c>
      <c r="I125" s="175">
        <f t="shared" si="10"/>
        <v>0</v>
      </c>
      <c r="J125" s="217">
        <f t="shared" si="10"/>
        <v>0</v>
      </c>
      <c r="K125" s="176">
        <f t="shared" si="10"/>
        <v>0</v>
      </c>
      <c r="L125" s="175">
        <f t="shared" si="10"/>
        <v>0</v>
      </c>
      <c r="M125" s="1"/>
    </row>
    <row r="126" spans="1:13" ht="27" hidden="1" customHeight="1">
      <c r="A126" s="190">
        <v>2</v>
      </c>
      <c r="B126" s="186">
        <v>6</v>
      </c>
      <c r="C126" s="187">
        <v>4</v>
      </c>
      <c r="D126" s="188">
        <v>1</v>
      </c>
      <c r="E126" s="186">
        <v>1</v>
      </c>
      <c r="F126" s="222"/>
      <c r="G126" s="188" t="s">
        <v>84</v>
      </c>
      <c r="H126" s="174">
        <v>97</v>
      </c>
      <c r="I126" s="175">
        <f t="shared" si="10"/>
        <v>0</v>
      </c>
      <c r="J126" s="217">
        <f t="shared" si="10"/>
        <v>0</v>
      </c>
      <c r="K126" s="176">
        <f t="shared" si="10"/>
        <v>0</v>
      </c>
      <c r="L126" s="175">
        <f t="shared" si="10"/>
        <v>0</v>
      </c>
      <c r="M126" s="1"/>
    </row>
    <row r="127" spans="1:13" ht="27.75" hidden="1" customHeight="1">
      <c r="A127" s="190">
        <v>2</v>
      </c>
      <c r="B127" s="186">
        <v>6</v>
      </c>
      <c r="C127" s="187">
        <v>4</v>
      </c>
      <c r="D127" s="188">
        <v>1</v>
      </c>
      <c r="E127" s="186">
        <v>1</v>
      </c>
      <c r="F127" s="222">
        <v>1</v>
      </c>
      <c r="G127" s="188" t="s">
        <v>84</v>
      </c>
      <c r="H127" s="174">
        <v>98</v>
      </c>
      <c r="I127" s="194">
        <v>0</v>
      </c>
      <c r="J127" s="194">
        <v>0</v>
      </c>
      <c r="K127" s="194">
        <v>0</v>
      </c>
      <c r="L127" s="194">
        <v>0</v>
      </c>
      <c r="M127" s="1"/>
    </row>
    <row r="128" spans="1:13" ht="27" hidden="1" customHeight="1">
      <c r="A128" s="199">
        <v>2</v>
      </c>
      <c r="B128" s="208">
        <v>6</v>
      </c>
      <c r="C128" s="209">
        <v>5</v>
      </c>
      <c r="D128" s="211"/>
      <c r="E128" s="208"/>
      <c r="F128" s="230"/>
      <c r="G128" s="211" t="s">
        <v>85</v>
      </c>
      <c r="H128" s="174">
        <v>99</v>
      </c>
      <c r="I128" s="204">
        <f t="shared" ref="I128:L130" si="11">I129</f>
        <v>0</v>
      </c>
      <c r="J128" s="231">
        <f t="shared" si="11"/>
        <v>0</v>
      </c>
      <c r="K128" s="205">
        <f t="shared" si="11"/>
        <v>0</v>
      </c>
      <c r="L128" s="204">
        <f t="shared" si="11"/>
        <v>0</v>
      </c>
      <c r="M128" s="1"/>
    </row>
    <row r="129" spans="1:13" ht="29.25" hidden="1" customHeight="1">
      <c r="A129" s="190">
        <v>2</v>
      </c>
      <c r="B129" s="186">
        <v>6</v>
      </c>
      <c r="C129" s="187">
        <v>5</v>
      </c>
      <c r="D129" s="188">
        <v>1</v>
      </c>
      <c r="E129" s="186"/>
      <c r="F129" s="222"/>
      <c r="G129" s="211" t="s">
        <v>85</v>
      </c>
      <c r="H129" s="174">
        <v>100</v>
      </c>
      <c r="I129" s="175">
        <f t="shared" si="11"/>
        <v>0</v>
      </c>
      <c r="J129" s="217">
        <f t="shared" si="11"/>
        <v>0</v>
      </c>
      <c r="K129" s="176">
        <f t="shared" si="11"/>
        <v>0</v>
      </c>
      <c r="L129" s="175">
        <f t="shared" si="11"/>
        <v>0</v>
      </c>
      <c r="M129" s="1"/>
    </row>
    <row r="130" spans="1:13" ht="25.5" hidden="1" customHeight="1">
      <c r="A130" s="190">
        <v>2</v>
      </c>
      <c r="B130" s="186">
        <v>6</v>
      </c>
      <c r="C130" s="187">
        <v>5</v>
      </c>
      <c r="D130" s="188">
        <v>1</v>
      </c>
      <c r="E130" s="186">
        <v>1</v>
      </c>
      <c r="F130" s="222"/>
      <c r="G130" s="211" t="s">
        <v>85</v>
      </c>
      <c r="H130" s="174">
        <v>101</v>
      </c>
      <c r="I130" s="175">
        <f t="shared" si="11"/>
        <v>0</v>
      </c>
      <c r="J130" s="217">
        <f t="shared" si="11"/>
        <v>0</v>
      </c>
      <c r="K130" s="176">
        <f t="shared" si="11"/>
        <v>0</v>
      </c>
      <c r="L130" s="175">
        <f t="shared" si="11"/>
        <v>0</v>
      </c>
      <c r="M130" s="1"/>
    </row>
    <row r="131" spans="1:13" ht="27.75" hidden="1" customHeight="1">
      <c r="A131" s="186">
        <v>2</v>
      </c>
      <c r="B131" s="187">
        <v>6</v>
      </c>
      <c r="C131" s="186">
        <v>5</v>
      </c>
      <c r="D131" s="186">
        <v>1</v>
      </c>
      <c r="E131" s="188">
        <v>1</v>
      </c>
      <c r="F131" s="222">
        <v>1</v>
      </c>
      <c r="G131" s="186" t="s">
        <v>86</v>
      </c>
      <c r="H131" s="174">
        <v>102</v>
      </c>
      <c r="I131" s="194">
        <v>0</v>
      </c>
      <c r="J131" s="194">
        <v>0</v>
      </c>
      <c r="K131" s="194">
        <v>0</v>
      </c>
      <c r="L131" s="194">
        <v>0</v>
      </c>
      <c r="M131" s="1"/>
    </row>
    <row r="132" spans="1:13" ht="27.75" hidden="1" customHeight="1">
      <c r="A132" s="190">
        <v>2</v>
      </c>
      <c r="B132" s="187">
        <v>6</v>
      </c>
      <c r="C132" s="186">
        <v>6</v>
      </c>
      <c r="D132" s="187"/>
      <c r="E132" s="188"/>
      <c r="F132" s="189"/>
      <c r="G132" s="299" t="s">
        <v>341</v>
      </c>
      <c r="H132" s="174">
        <v>103</v>
      </c>
      <c r="I132" s="176">
        <f t="shared" ref="I132:L134" si="12">I133</f>
        <v>0</v>
      </c>
      <c r="J132" s="175">
        <f t="shared" si="12"/>
        <v>0</v>
      </c>
      <c r="K132" s="175">
        <f t="shared" si="12"/>
        <v>0</v>
      </c>
      <c r="L132" s="175">
        <f t="shared" si="12"/>
        <v>0</v>
      </c>
      <c r="M132" s="1"/>
    </row>
    <row r="133" spans="1:13" ht="27.75" hidden="1" customHeight="1">
      <c r="A133" s="190">
        <v>2</v>
      </c>
      <c r="B133" s="187">
        <v>6</v>
      </c>
      <c r="C133" s="186">
        <v>6</v>
      </c>
      <c r="D133" s="187">
        <v>1</v>
      </c>
      <c r="E133" s="188"/>
      <c r="F133" s="189"/>
      <c r="G133" s="299" t="s">
        <v>341</v>
      </c>
      <c r="H133" s="174">
        <v>104</v>
      </c>
      <c r="I133" s="175">
        <f t="shared" si="12"/>
        <v>0</v>
      </c>
      <c r="J133" s="175">
        <f t="shared" si="12"/>
        <v>0</v>
      </c>
      <c r="K133" s="175">
        <f t="shared" si="12"/>
        <v>0</v>
      </c>
      <c r="L133" s="175">
        <f t="shared" si="12"/>
        <v>0</v>
      </c>
      <c r="M133" s="1"/>
    </row>
    <row r="134" spans="1:13" ht="27.75" hidden="1" customHeight="1">
      <c r="A134" s="190">
        <v>2</v>
      </c>
      <c r="B134" s="187">
        <v>6</v>
      </c>
      <c r="C134" s="186">
        <v>6</v>
      </c>
      <c r="D134" s="187">
        <v>1</v>
      </c>
      <c r="E134" s="188">
        <v>1</v>
      </c>
      <c r="F134" s="189"/>
      <c r="G134" s="299" t="s">
        <v>341</v>
      </c>
      <c r="H134" s="174">
        <v>105</v>
      </c>
      <c r="I134" s="175">
        <f t="shared" si="12"/>
        <v>0</v>
      </c>
      <c r="J134" s="175">
        <f t="shared" si="12"/>
        <v>0</v>
      </c>
      <c r="K134" s="175">
        <f t="shared" si="12"/>
        <v>0</v>
      </c>
      <c r="L134" s="175">
        <f t="shared" si="12"/>
        <v>0</v>
      </c>
      <c r="M134" s="1"/>
    </row>
    <row r="135" spans="1:13" ht="27.75" hidden="1" customHeight="1">
      <c r="A135" s="190">
        <v>2</v>
      </c>
      <c r="B135" s="187">
        <v>6</v>
      </c>
      <c r="C135" s="186">
        <v>6</v>
      </c>
      <c r="D135" s="187">
        <v>1</v>
      </c>
      <c r="E135" s="188">
        <v>1</v>
      </c>
      <c r="F135" s="189">
        <v>1</v>
      </c>
      <c r="G135" s="300" t="s">
        <v>341</v>
      </c>
      <c r="H135" s="174">
        <v>106</v>
      </c>
      <c r="I135" s="194">
        <v>0</v>
      </c>
      <c r="J135" s="232">
        <v>0</v>
      </c>
      <c r="K135" s="194">
        <v>0</v>
      </c>
      <c r="L135" s="194">
        <v>0</v>
      </c>
      <c r="M135" s="1"/>
    </row>
    <row r="136" spans="1:13" ht="28.5" hidden="1" customHeight="1">
      <c r="A136" s="221">
        <v>2</v>
      </c>
      <c r="B136" s="170">
        <v>7</v>
      </c>
      <c r="C136" s="170"/>
      <c r="D136" s="171"/>
      <c r="E136" s="171"/>
      <c r="F136" s="173"/>
      <c r="G136" s="172" t="s">
        <v>87</v>
      </c>
      <c r="H136" s="174">
        <v>107</v>
      </c>
      <c r="I136" s="176">
        <f>SUM(I137+I142+I150)</f>
        <v>0</v>
      </c>
      <c r="J136" s="217">
        <f>SUM(J137+J142+J150)</f>
        <v>0</v>
      </c>
      <c r="K136" s="176">
        <f>SUM(K137+K142+K150)</f>
        <v>0</v>
      </c>
      <c r="L136" s="175">
        <f>SUM(L137+L142+L150)</f>
        <v>0</v>
      </c>
      <c r="M136" s="1"/>
    </row>
    <row r="137" spans="1:13" hidden="1">
      <c r="A137" s="190">
        <v>2</v>
      </c>
      <c r="B137" s="186">
        <v>7</v>
      </c>
      <c r="C137" s="186">
        <v>1</v>
      </c>
      <c r="D137" s="187"/>
      <c r="E137" s="187"/>
      <c r="F137" s="189"/>
      <c r="G137" s="188" t="s">
        <v>88</v>
      </c>
      <c r="H137" s="174">
        <v>108</v>
      </c>
      <c r="I137" s="176">
        <f t="shared" ref="I137:L138" si="13">I138</f>
        <v>0</v>
      </c>
      <c r="J137" s="217">
        <f t="shared" si="13"/>
        <v>0</v>
      </c>
      <c r="K137" s="176">
        <f t="shared" si="13"/>
        <v>0</v>
      </c>
      <c r="L137" s="175">
        <f t="shared" si="13"/>
        <v>0</v>
      </c>
    </row>
    <row r="138" spans="1:13" ht="24" hidden="1" customHeight="1">
      <c r="A138" s="190">
        <v>2</v>
      </c>
      <c r="B138" s="186">
        <v>7</v>
      </c>
      <c r="C138" s="186">
        <v>1</v>
      </c>
      <c r="D138" s="187">
        <v>1</v>
      </c>
      <c r="E138" s="187"/>
      <c r="F138" s="189"/>
      <c r="G138" s="188" t="s">
        <v>88</v>
      </c>
      <c r="H138" s="174">
        <v>109</v>
      </c>
      <c r="I138" s="176">
        <f t="shared" si="13"/>
        <v>0</v>
      </c>
      <c r="J138" s="217">
        <f t="shared" si="13"/>
        <v>0</v>
      </c>
      <c r="K138" s="176">
        <f t="shared" si="13"/>
        <v>0</v>
      </c>
      <c r="L138" s="175">
        <f t="shared" si="13"/>
        <v>0</v>
      </c>
      <c r="M138" s="1"/>
    </row>
    <row r="139" spans="1:13" ht="28.5" hidden="1" customHeight="1">
      <c r="A139" s="190">
        <v>2</v>
      </c>
      <c r="B139" s="186">
        <v>7</v>
      </c>
      <c r="C139" s="186">
        <v>1</v>
      </c>
      <c r="D139" s="187">
        <v>1</v>
      </c>
      <c r="E139" s="187">
        <v>1</v>
      </c>
      <c r="F139" s="189"/>
      <c r="G139" s="188" t="s">
        <v>88</v>
      </c>
      <c r="H139" s="174">
        <v>110</v>
      </c>
      <c r="I139" s="176">
        <f>SUM(I140:I141)</f>
        <v>0</v>
      </c>
      <c r="J139" s="217">
        <f>SUM(J140:J141)</f>
        <v>0</v>
      </c>
      <c r="K139" s="176">
        <f>SUM(K140:K141)</f>
        <v>0</v>
      </c>
      <c r="L139" s="175">
        <f>SUM(L140:L141)</f>
        <v>0</v>
      </c>
      <c r="M139" s="1"/>
    </row>
    <row r="140" spans="1:13" ht="26.25" hidden="1" customHeight="1">
      <c r="A140" s="207">
        <v>2</v>
      </c>
      <c r="B140" s="181">
        <v>7</v>
      </c>
      <c r="C140" s="207">
        <v>1</v>
      </c>
      <c r="D140" s="186">
        <v>1</v>
      </c>
      <c r="E140" s="179">
        <v>1</v>
      </c>
      <c r="F140" s="182">
        <v>1</v>
      </c>
      <c r="G140" s="180" t="s">
        <v>89</v>
      </c>
      <c r="H140" s="174">
        <v>111</v>
      </c>
      <c r="I140" s="233">
        <v>0</v>
      </c>
      <c r="J140" s="233">
        <v>0</v>
      </c>
      <c r="K140" s="233">
        <v>0</v>
      </c>
      <c r="L140" s="233">
        <v>0</v>
      </c>
      <c r="M140" s="1"/>
    </row>
    <row r="141" spans="1:13" ht="24" hidden="1" customHeight="1">
      <c r="A141" s="186">
        <v>2</v>
      </c>
      <c r="B141" s="186">
        <v>7</v>
      </c>
      <c r="C141" s="190">
        <v>1</v>
      </c>
      <c r="D141" s="186">
        <v>1</v>
      </c>
      <c r="E141" s="187">
        <v>1</v>
      </c>
      <c r="F141" s="189">
        <v>2</v>
      </c>
      <c r="G141" s="188" t="s">
        <v>90</v>
      </c>
      <c r="H141" s="174">
        <v>112</v>
      </c>
      <c r="I141" s="193">
        <v>0</v>
      </c>
      <c r="J141" s="193">
        <v>0</v>
      </c>
      <c r="K141" s="193">
        <v>0</v>
      </c>
      <c r="L141" s="193">
        <v>0</v>
      </c>
      <c r="M141" s="1"/>
    </row>
    <row r="142" spans="1:13" ht="25.5" hidden="1" customHeight="1">
      <c r="A142" s="199">
        <v>2</v>
      </c>
      <c r="B142" s="200">
        <v>7</v>
      </c>
      <c r="C142" s="199">
        <v>2</v>
      </c>
      <c r="D142" s="200"/>
      <c r="E142" s="201"/>
      <c r="F142" s="203"/>
      <c r="G142" s="202" t="s">
        <v>91</v>
      </c>
      <c r="H142" s="174">
        <v>113</v>
      </c>
      <c r="I142" s="184">
        <f t="shared" ref="I142:L143" si="14">I143</f>
        <v>0</v>
      </c>
      <c r="J142" s="220">
        <f t="shared" si="14"/>
        <v>0</v>
      </c>
      <c r="K142" s="184">
        <f t="shared" si="14"/>
        <v>0</v>
      </c>
      <c r="L142" s="185">
        <f t="shared" si="14"/>
        <v>0</v>
      </c>
      <c r="M142" s="1"/>
    </row>
    <row r="143" spans="1:13" ht="25.5" hidden="1" customHeight="1">
      <c r="A143" s="190">
        <v>2</v>
      </c>
      <c r="B143" s="186">
        <v>7</v>
      </c>
      <c r="C143" s="190">
        <v>2</v>
      </c>
      <c r="D143" s="186">
        <v>1</v>
      </c>
      <c r="E143" s="187"/>
      <c r="F143" s="189"/>
      <c r="G143" s="188" t="s">
        <v>92</v>
      </c>
      <c r="H143" s="174">
        <v>114</v>
      </c>
      <c r="I143" s="176">
        <f t="shared" si="14"/>
        <v>0</v>
      </c>
      <c r="J143" s="217">
        <f t="shared" si="14"/>
        <v>0</v>
      </c>
      <c r="K143" s="176">
        <f t="shared" si="14"/>
        <v>0</v>
      </c>
      <c r="L143" s="175">
        <f t="shared" si="14"/>
        <v>0</v>
      </c>
      <c r="M143" s="1"/>
    </row>
    <row r="144" spans="1:13" ht="25.5" hidden="1" customHeight="1">
      <c r="A144" s="190">
        <v>2</v>
      </c>
      <c r="B144" s="186">
        <v>7</v>
      </c>
      <c r="C144" s="190">
        <v>2</v>
      </c>
      <c r="D144" s="186">
        <v>1</v>
      </c>
      <c r="E144" s="187">
        <v>1</v>
      </c>
      <c r="F144" s="189"/>
      <c r="G144" s="188" t="s">
        <v>92</v>
      </c>
      <c r="H144" s="174">
        <v>115</v>
      </c>
      <c r="I144" s="176">
        <f>SUM(I145:I146)</f>
        <v>0</v>
      </c>
      <c r="J144" s="217">
        <f>SUM(J145:J146)</f>
        <v>0</v>
      </c>
      <c r="K144" s="176">
        <f>SUM(K145:K146)</f>
        <v>0</v>
      </c>
      <c r="L144" s="175">
        <f>SUM(L145:L146)</f>
        <v>0</v>
      </c>
      <c r="M144" s="1"/>
    </row>
    <row r="145" spans="1:13" ht="23.25" hidden="1" customHeight="1">
      <c r="A145" s="190">
        <v>2</v>
      </c>
      <c r="B145" s="186">
        <v>7</v>
      </c>
      <c r="C145" s="190">
        <v>2</v>
      </c>
      <c r="D145" s="186">
        <v>1</v>
      </c>
      <c r="E145" s="187">
        <v>1</v>
      </c>
      <c r="F145" s="189">
        <v>1</v>
      </c>
      <c r="G145" s="188" t="s">
        <v>93</v>
      </c>
      <c r="H145" s="174">
        <v>116</v>
      </c>
      <c r="I145" s="193">
        <v>0</v>
      </c>
      <c r="J145" s="193">
        <v>0</v>
      </c>
      <c r="K145" s="193">
        <v>0</v>
      </c>
      <c r="L145" s="193">
        <v>0</v>
      </c>
      <c r="M145" s="1"/>
    </row>
    <row r="146" spans="1:13" ht="26.25" hidden="1" customHeight="1">
      <c r="A146" s="190">
        <v>2</v>
      </c>
      <c r="B146" s="186">
        <v>7</v>
      </c>
      <c r="C146" s="190">
        <v>2</v>
      </c>
      <c r="D146" s="186">
        <v>1</v>
      </c>
      <c r="E146" s="187">
        <v>1</v>
      </c>
      <c r="F146" s="189">
        <v>2</v>
      </c>
      <c r="G146" s="188" t="s">
        <v>94</v>
      </c>
      <c r="H146" s="174">
        <v>117</v>
      </c>
      <c r="I146" s="193">
        <v>0</v>
      </c>
      <c r="J146" s="193">
        <v>0</v>
      </c>
      <c r="K146" s="193">
        <v>0</v>
      </c>
      <c r="L146" s="193">
        <v>0</v>
      </c>
      <c r="M146" s="1"/>
    </row>
    <row r="147" spans="1:13" ht="27.75" hidden="1" customHeight="1">
      <c r="A147" s="190">
        <v>2</v>
      </c>
      <c r="B147" s="186">
        <v>7</v>
      </c>
      <c r="C147" s="190">
        <v>2</v>
      </c>
      <c r="D147" s="186">
        <v>2</v>
      </c>
      <c r="E147" s="187"/>
      <c r="F147" s="189"/>
      <c r="G147" s="188" t="s">
        <v>95</v>
      </c>
      <c r="H147" s="174">
        <v>118</v>
      </c>
      <c r="I147" s="176">
        <f>I148</f>
        <v>0</v>
      </c>
      <c r="J147" s="176">
        <f>J148</f>
        <v>0</v>
      </c>
      <c r="K147" s="176">
        <f>K148</f>
        <v>0</v>
      </c>
      <c r="L147" s="176">
        <f>L148</f>
        <v>0</v>
      </c>
      <c r="M147" s="1"/>
    </row>
    <row r="148" spans="1:13" ht="24.75" hidden="1" customHeight="1">
      <c r="A148" s="190">
        <v>2</v>
      </c>
      <c r="B148" s="186">
        <v>7</v>
      </c>
      <c r="C148" s="190">
        <v>2</v>
      </c>
      <c r="D148" s="186">
        <v>2</v>
      </c>
      <c r="E148" s="187">
        <v>1</v>
      </c>
      <c r="F148" s="189"/>
      <c r="G148" s="188" t="s">
        <v>95</v>
      </c>
      <c r="H148" s="174">
        <v>119</v>
      </c>
      <c r="I148" s="176">
        <f>SUM(I149)</f>
        <v>0</v>
      </c>
      <c r="J148" s="176">
        <f>SUM(J149)</f>
        <v>0</v>
      </c>
      <c r="K148" s="176">
        <f>SUM(K149)</f>
        <v>0</v>
      </c>
      <c r="L148" s="176">
        <f>SUM(L149)</f>
        <v>0</v>
      </c>
      <c r="M148" s="1"/>
    </row>
    <row r="149" spans="1:13" ht="27" hidden="1" customHeight="1">
      <c r="A149" s="190">
        <v>2</v>
      </c>
      <c r="B149" s="186">
        <v>7</v>
      </c>
      <c r="C149" s="190">
        <v>2</v>
      </c>
      <c r="D149" s="186">
        <v>2</v>
      </c>
      <c r="E149" s="187">
        <v>1</v>
      </c>
      <c r="F149" s="189">
        <v>1</v>
      </c>
      <c r="G149" s="188" t="s">
        <v>95</v>
      </c>
      <c r="H149" s="174">
        <v>120</v>
      </c>
      <c r="I149" s="193">
        <v>0</v>
      </c>
      <c r="J149" s="193">
        <v>0</v>
      </c>
      <c r="K149" s="193">
        <v>0</v>
      </c>
      <c r="L149" s="193">
        <v>0</v>
      </c>
      <c r="M149" s="1"/>
    </row>
    <row r="150" spans="1:13" hidden="1">
      <c r="A150" s="190">
        <v>2</v>
      </c>
      <c r="B150" s="186">
        <v>7</v>
      </c>
      <c r="C150" s="190">
        <v>3</v>
      </c>
      <c r="D150" s="186"/>
      <c r="E150" s="187"/>
      <c r="F150" s="189"/>
      <c r="G150" s="188" t="s">
        <v>96</v>
      </c>
      <c r="H150" s="174">
        <v>121</v>
      </c>
      <c r="I150" s="176">
        <f t="shared" ref="I150:L151" si="15">I151</f>
        <v>0</v>
      </c>
      <c r="J150" s="217">
        <f t="shared" si="15"/>
        <v>0</v>
      </c>
      <c r="K150" s="176">
        <f t="shared" si="15"/>
        <v>0</v>
      </c>
      <c r="L150" s="175">
        <f t="shared" si="15"/>
        <v>0</v>
      </c>
    </row>
    <row r="151" spans="1:13" hidden="1">
      <c r="A151" s="199">
        <v>2</v>
      </c>
      <c r="B151" s="208">
        <v>7</v>
      </c>
      <c r="C151" s="234">
        <v>3</v>
      </c>
      <c r="D151" s="208">
        <v>1</v>
      </c>
      <c r="E151" s="209"/>
      <c r="F151" s="210"/>
      <c r="G151" s="211" t="s">
        <v>96</v>
      </c>
      <c r="H151" s="174">
        <v>122</v>
      </c>
      <c r="I151" s="205">
        <f t="shared" si="15"/>
        <v>0</v>
      </c>
      <c r="J151" s="231">
        <f t="shared" si="15"/>
        <v>0</v>
      </c>
      <c r="K151" s="205">
        <f t="shared" si="15"/>
        <v>0</v>
      </c>
      <c r="L151" s="204">
        <f t="shared" si="15"/>
        <v>0</v>
      </c>
    </row>
    <row r="152" spans="1:13" hidden="1">
      <c r="A152" s="190">
        <v>2</v>
      </c>
      <c r="B152" s="186">
        <v>7</v>
      </c>
      <c r="C152" s="190">
        <v>3</v>
      </c>
      <c r="D152" s="186">
        <v>1</v>
      </c>
      <c r="E152" s="187">
        <v>1</v>
      </c>
      <c r="F152" s="189"/>
      <c r="G152" s="188" t="s">
        <v>96</v>
      </c>
      <c r="H152" s="174">
        <v>123</v>
      </c>
      <c r="I152" s="176">
        <f>SUM(I153:I154)</f>
        <v>0</v>
      </c>
      <c r="J152" s="217">
        <f>SUM(J153:J154)</f>
        <v>0</v>
      </c>
      <c r="K152" s="176">
        <f>SUM(K153:K154)</f>
        <v>0</v>
      </c>
      <c r="L152" s="175">
        <f>SUM(L153:L154)</f>
        <v>0</v>
      </c>
    </row>
    <row r="153" spans="1:13" hidden="1">
      <c r="A153" s="207">
        <v>2</v>
      </c>
      <c r="B153" s="181">
        <v>7</v>
      </c>
      <c r="C153" s="207">
        <v>3</v>
      </c>
      <c r="D153" s="181">
        <v>1</v>
      </c>
      <c r="E153" s="179">
        <v>1</v>
      </c>
      <c r="F153" s="182">
        <v>1</v>
      </c>
      <c r="G153" s="180" t="s">
        <v>97</v>
      </c>
      <c r="H153" s="174">
        <v>124</v>
      </c>
      <c r="I153" s="233">
        <v>0</v>
      </c>
      <c r="J153" s="233">
        <v>0</v>
      </c>
      <c r="K153" s="233">
        <v>0</v>
      </c>
      <c r="L153" s="233">
        <v>0</v>
      </c>
    </row>
    <row r="154" spans="1:13" ht="25.5" hidden="1" customHeight="1">
      <c r="A154" s="190">
        <v>2</v>
      </c>
      <c r="B154" s="186">
        <v>7</v>
      </c>
      <c r="C154" s="190">
        <v>3</v>
      </c>
      <c r="D154" s="186">
        <v>1</v>
      </c>
      <c r="E154" s="187">
        <v>1</v>
      </c>
      <c r="F154" s="189">
        <v>2</v>
      </c>
      <c r="G154" s="188" t="s">
        <v>98</v>
      </c>
      <c r="H154" s="174">
        <v>125</v>
      </c>
      <c r="I154" s="193">
        <v>0</v>
      </c>
      <c r="J154" s="194">
        <v>0</v>
      </c>
      <c r="K154" s="194">
        <v>0</v>
      </c>
      <c r="L154" s="194">
        <v>0</v>
      </c>
      <c r="M154" s="1"/>
    </row>
    <row r="155" spans="1:13" ht="24" hidden="1" customHeight="1">
      <c r="A155" s="221">
        <v>2</v>
      </c>
      <c r="B155" s="221">
        <v>8</v>
      </c>
      <c r="C155" s="170"/>
      <c r="D155" s="196"/>
      <c r="E155" s="178"/>
      <c r="F155" s="235"/>
      <c r="G155" s="183" t="s">
        <v>99</v>
      </c>
      <c r="H155" s="174">
        <v>126</v>
      </c>
      <c r="I155" s="198">
        <f>I156</f>
        <v>0</v>
      </c>
      <c r="J155" s="219">
        <f>J156</f>
        <v>0</v>
      </c>
      <c r="K155" s="198">
        <f>K156</f>
        <v>0</v>
      </c>
      <c r="L155" s="197">
        <f>L156</f>
        <v>0</v>
      </c>
      <c r="M155" s="1"/>
    </row>
    <row r="156" spans="1:13" ht="21.75" hidden="1" customHeight="1">
      <c r="A156" s="199">
        <v>2</v>
      </c>
      <c r="B156" s="199">
        <v>8</v>
      </c>
      <c r="C156" s="199">
        <v>1</v>
      </c>
      <c r="D156" s="200"/>
      <c r="E156" s="201"/>
      <c r="F156" s="203"/>
      <c r="G156" s="180" t="s">
        <v>99</v>
      </c>
      <c r="H156" s="174">
        <v>127</v>
      </c>
      <c r="I156" s="198">
        <f>I157+I162</f>
        <v>0</v>
      </c>
      <c r="J156" s="219">
        <f>J157+J162</f>
        <v>0</v>
      </c>
      <c r="K156" s="198">
        <f>K157+K162</f>
        <v>0</v>
      </c>
      <c r="L156" s="197">
        <f>L157+L162</f>
        <v>0</v>
      </c>
      <c r="M156" s="1"/>
    </row>
    <row r="157" spans="1:13" ht="27" hidden="1" customHeight="1">
      <c r="A157" s="190">
        <v>2</v>
      </c>
      <c r="B157" s="186">
        <v>8</v>
      </c>
      <c r="C157" s="188">
        <v>1</v>
      </c>
      <c r="D157" s="186">
        <v>1</v>
      </c>
      <c r="E157" s="187"/>
      <c r="F157" s="189"/>
      <c r="G157" s="188" t="s">
        <v>100</v>
      </c>
      <c r="H157" s="174">
        <v>128</v>
      </c>
      <c r="I157" s="176">
        <f>I158</f>
        <v>0</v>
      </c>
      <c r="J157" s="217">
        <f>J158</f>
        <v>0</v>
      </c>
      <c r="K157" s="176">
        <f>K158</f>
        <v>0</v>
      </c>
      <c r="L157" s="175">
        <f>L158</f>
        <v>0</v>
      </c>
      <c r="M157" s="1"/>
    </row>
    <row r="158" spans="1:13" ht="23.25" hidden="1" customHeight="1">
      <c r="A158" s="190">
        <v>2</v>
      </c>
      <c r="B158" s="186">
        <v>8</v>
      </c>
      <c r="C158" s="180">
        <v>1</v>
      </c>
      <c r="D158" s="181">
        <v>1</v>
      </c>
      <c r="E158" s="179">
        <v>1</v>
      </c>
      <c r="F158" s="182"/>
      <c r="G158" s="188" t="s">
        <v>100</v>
      </c>
      <c r="H158" s="174">
        <v>129</v>
      </c>
      <c r="I158" s="198">
        <f>SUM(I159:I161)</f>
        <v>0</v>
      </c>
      <c r="J158" s="198">
        <f>SUM(J159:J161)</f>
        <v>0</v>
      </c>
      <c r="K158" s="198">
        <f>SUM(K159:K161)</f>
        <v>0</v>
      </c>
      <c r="L158" s="198">
        <f>SUM(L159:L161)</f>
        <v>0</v>
      </c>
      <c r="M158" s="1"/>
    </row>
    <row r="159" spans="1:13" ht="23.25" hidden="1" customHeight="1">
      <c r="A159" s="186">
        <v>2</v>
      </c>
      <c r="B159" s="181">
        <v>8</v>
      </c>
      <c r="C159" s="188">
        <v>1</v>
      </c>
      <c r="D159" s="186">
        <v>1</v>
      </c>
      <c r="E159" s="187">
        <v>1</v>
      </c>
      <c r="F159" s="189">
        <v>1</v>
      </c>
      <c r="G159" s="188" t="s">
        <v>101</v>
      </c>
      <c r="H159" s="174">
        <v>130</v>
      </c>
      <c r="I159" s="193">
        <v>0</v>
      </c>
      <c r="J159" s="193">
        <v>0</v>
      </c>
      <c r="K159" s="193">
        <v>0</v>
      </c>
      <c r="L159" s="193">
        <v>0</v>
      </c>
      <c r="M159" s="1"/>
    </row>
    <row r="160" spans="1:13" ht="27" hidden="1" customHeight="1">
      <c r="A160" s="199">
        <v>2</v>
      </c>
      <c r="B160" s="208">
        <v>8</v>
      </c>
      <c r="C160" s="211">
        <v>1</v>
      </c>
      <c r="D160" s="208">
        <v>1</v>
      </c>
      <c r="E160" s="209">
        <v>1</v>
      </c>
      <c r="F160" s="210">
        <v>2</v>
      </c>
      <c r="G160" s="211" t="s">
        <v>102</v>
      </c>
      <c r="H160" s="174">
        <v>131</v>
      </c>
      <c r="I160" s="236">
        <v>0</v>
      </c>
      <c r="J160" s="236">
        <v>0</v>
      </c>
      <c r="K160" s="236">
        <v>0</v>
      </c>
      <c r="L160" s="236">
        <v>0</v>
      </c>
      <c r="M160" s="1"/>
    </row>
    <row r="161" spans="1:13" hidden="1">
      <c r="A161" s="199">
        <v>2</v>
      </c>
      <c r="B161" s="208">
        <v>8</v>
      </c>
      <c r="C161" s="211">
        <v>1</v>
      </c>
      <c r="D161" s="208">
        <v>1</v>
      </c>
      <c r="E161" s="209">
        <v>1</v>
      </c>
      <c r="F161" s="210">
        <v>3</v>
      </c>
      <c r="G161" s="211" t="s">
        <v>273</v>
      </c>
      <c r="H161" s="174">
        <v>132</v>
      </c>
      <c r="I161" s="236">
        <v>0</v>
      </c>
      <c r="J161" s="237">
        <v>0</v>
      </c>
      <c r="K161" s="236">
        <v>0</v>
      </c>
      <c r="L161" s="212">
        <v>0</v>
      </c>
    </row>
    <row r="162" spans="1:13" ht="23.25" hidden="1" customHeight="1">
      <c r="A162" s="190">
        <v>2</v>
      </c>
      <c r="B162" s="186">
        <v>8</v>
      </c>
      <c r="C162" s="188">
        <v>1</v>
      </c>
      <c r="D162" s="186">
        <v>2</v>
      </c>
      <c r="E162" s="187"/>
      <c r="F162" s="189"/>
      <c r="G162" s="188" t="s">
        <v>103</v>
      </c>
      <c r="H162" s="174">
        <v>133</v>
      </c>
      <c r="I162" s="176">
        <f t="shared" ref="I162:L163" si="16">I163</f>
        <v>0</v>
      </c>
      <c r="J162" s="217">
        <f t="shared" si="16"/>
        <v>0</v>
      </c>
      <c r="K162" s="176">
        <f t="shared" si="16"/>
        <v>0</v>
      </c>
      <c r="L162" s="175">
        <f t="shared" si="16"/>
        <v>0</v>
      </c>
      <c r="M162" s="1"/>
    </row>
    <row r="163" spans="1:13" hidden="1">
      <c r="A163" s="190">
        <v>2</v>
      </c>
      <c r="B163" s="186">
        <v>8</v>
      </c>
      <c r="C163" s="188">
        <v>1</v>
      </c>
      <c r="D163" s="186">
        <v>2</v>
      </c>
      <c r="E163" s="187">
        <v>1</v>
      </c>
      <c r="F163" s="189"/>
      <c r="G163" s="188" t="s">
        <v>103</v>
      </c>
      <c r="H163" s="174">
        <v>134</v>
      </c>
      <c r="I163" s="176">
        <f t="shared" si="16"/>
        <v>0</v>
      </c>
      <c r="J163" s="217">
        <f t="shared" si="16"/>
        <v>0</v>
      </c>
      <c r="K163" s="176">
        <f t="shared" si="16"/>
        <v>0</v>
      </c>
      <c r="L163" s="175">
        <f t="shared" si="16"/>
        <v>0</v>
      </c>
    </row>
    <row r="164" spans="1:13" hidden="1">
      <c r="A164" s="199">
        <v>2</v>
      </c>
      <c r="B164" s="200">
        <v>8</v>
      </c>
      <c r="C164" s="202">
        <v>1</v>
      </c>
      <c r="D164" s="200">
        <v>2</v>
      </c>
      <c r="E164" s="201">
        <v>1</v>
      </c>
      <c r="F164" s="203">
        <v>1</v>
      </c>
      <c r="G164" s="188" t="s">
        <v>103</v>
      </c>
      <c r="H164" s="174">
        <v>135</v>
      </c>
      <c r="I164" s="238">
        <v>0</v>
      </c>
      <c r="J164" s="194">
        <v>0</v>
      </c>
      <c r="K164" s="194">
        <v>0</v>
      </c>
      <c r="L164" s="194">
        <v>0</v>
      </c>
    </row>
    <row r="165" spans="1:13" ht="39.75" hidden="1" customHeight="1">
      <c r="A165" s="221">
        <v>2</v>
      </c>
      <c r="B165" s="170">
        <v>9</v>
      </c>
      <c r="C165" s="172"/>
      <c r="D165" s="170"/>
      <c r="E165" s="171"/>
      <c r="F165" s="173"/>
      <c r="G165" s="172" t="s">
        <v>104</v>
      </c>
      <c r="H165" s="174">
        <v>136</v>
      </c>
      <c r="I165" s="176">
        <f>I166+I170</f>
        <v>0</v>
      </c>
      <c r="J165" s="217">
        <f>J166+J170</f>
        <v>0</v>
      </c>
      <c r="K165" s="176">
        <f>K166+K170</f>
        <v>0</v>
      </c>
      <c r="L165" s="175">
        <f>L166+L170</f>
        <v>0</v>
      </c>
      <c r="M165" s="1"/>
    </row>
    <row r="166" spans="1:13" s="202" customFormat="1" ht="39" hidden="1" customHeight="1">
      <c r="A166" s="190">
        <v>2</v>
      </c>
      <c r="B166" s="186">
        <v>9</v>
      </c>
      <c r="C166" s="188">
        <v>1</v>
      </c>
      <c r="D166" s="186"/>
      <c r="E166" s="187"/>
      <c r="F166" s="189"/>
      <c r="G166" s="188" t="s">
        <v>105</v>
      </c>
      <c r="H166" s="174">
        <v>137</v>
      </c>
      <c r="I166" s="176">
        <f t="shared" ref="I166:L168" si="17">I167</f>
        <v>0</v>
      </c>
      <c r="J166" s="217">
        <f t="shared" si="17"/>
        <v>0</v>
      </c>
      <c r="K166" s="176">
        <f t="shared" si="17"/>
        <v>0</v>
      </c>
      <c r="L166" s="175">
        <f t="shared" si="17"/>
        <v>0</v>
      </c>
    </row>
    <row r="167" spans="1:13" ht="42.75" hidden="1" customHeight="1">
      <c r="A167" s="207">
        <v>2</v>
      </c>
      <c r="B167" s="181">
        <v>9</v>
      </c>
      <c r="C167" s="180">
        <v>1</v>
      </c>
      <c r="D167" s="181">
        <v>1</v>
      </c>
      <c r="E167" s="179"/>
      <c r="F167" s="182"/>
      <c r="G167" s="188" t="s">
        <v>105</v>
      </c>
      <c r="H167" s="174">
        <v>138</v>
      </c>
      <c r="I167" s="198">
        <f t="shared" si="17"/>
        <v>0</v>
      </c>
      <c r="J167" s="219">
        <f t="shared" si="17"/>
        <v>0</v>
      </c>
      <c r="K167" s="198">
        <f t="shared" si="17"/>
        <v>0</v>
      </c>
      <c r="L167" s="197">
        <f t="shared" si="17"/>
        <v>0</v>
      </c>
      <c r="M167" s="1"/>
    </row>
    <row r="168" spans="1:13" ht="38.25" hidden="1" customHeight="1">
      <c r="A168" s="190">
        <v>2</v>
      </c>
      <c r="B168" s="186">
        <v>9</v>
      </c>
      <c r="C168" s="190">
        <v>1</v>
      </c>
      <c r="D168" s="186">
        <v>1</v>
      </c>
      <c r="E168" s="187">
        <v>1</v>
      </c>
      <c r="F168" s="189"/>
      <c r="G168" s="188" t="s">
        <v>105</v>
      </c>
      <c r="H168" s="174">
        <v>139</v>
      </c>
      <c r="I168" s="176">
        <f t="shared" si="17"/>
        <v>0</v>
      </c>
      <c r="J168" s="217">
        <f t="shared" si="17"/>
        <v>0</v>
      </c>
      <c r="K168" s="176">
        <f t="shared" si="17"/>
        <v>0</v>
      </c>
      <c r="L168" s="175">
        <f t="shared" si="17"/>
        <v>0</v>
      </c>
      <c r="M168" s="1"/>
    </row>
    <row r="169" spans="1:13" ht="38.25" hidden="1" customHeight="1">
      <c r="A169" s="207">
        <v>2</v>
      </c>
      <c r="B169" s="181">
        <v>9</v>
      </c>
      <c r="C169" s="181">
        <v>1</v>
      </c>
      <c r="D169" s="181">
        <v>1</v>
      </c>
      <c r="E169" s="179">
        <v>1</v>
      </c>
      <c r="F169" s="182">
        <v>1</v>
      </c>
      <c r="G169" s="188" t="s">
        <v>105</v>
      </c>
      <c r="H169" s="174">
        <v>140</v>
      </c>
      <c r="I169" s="233">
        <v>0</v>
      </c>
      <c r="J169" s="233">
        <v>0</v>
      </c>
      <c r="K169" s="233">
        <v>0</v>
      </c>
      <c r="L169" s="233">
        <v>0</v>
      </c>
      <c r="M169" s="1"/>
    </row>
    <row r="170" spans="1:13" ht="41.25" hidden="1" customHeight="1">
      <c r="A170" s="190">
        <v>2</v>
      </c>
      <c r="B170" s="186">
        <v>9</v>
      </c>
      <c r="C170" s="186">
        <v>2</v>
      </c>
      <c r="D170" s="186"/>
      <c r="E170" s="187"/>
      <c r="F170" s="189"/>
      <c r="G170" s="188" t="s">
        <v>106</v>
      </c>
      <c r="H170" s="174">
        <v>141</v>
      </c>
      <c r="I170" s="176">
        <f>SUM(I171+I176)</f>
        <v>0</v>
      </c>
      <c r="J170" s="176">
        <f>SUM(J171+J176)</f>
        <v>0</v>
      </c>
      <c r="K170" s="176">
        <f>SUM(K171+K176)</f>
        <v>0</v>
      </c>
      <c r="L170" s="176">
        <f>SUM(L171+L176)</f>
        <v>0</v>
      </c>
      <c r="M170" s="1"/>
    </row>
    <row r="171" spans="1:13" ht="44.25" hidden="1" customHeight="1">
      <c r="A171" s="190">
        <v>2</v>
      </c>
      <c r="B171" s="186">
        <v>9</v>
      </c>
      <c r="C171" s="186">
        <v>2</v>
      </c>
      <c r="D171" s="181">
        <v>1</v>
      </c>
      <c r="E171" s="179"/>
      <c r="F171" s="182"/>
      <c r="G171" s="180" t="s">
        <v>107</v>
      </c>
      <c r="H171" s="174">
        <v>142</v>
      </c>
      <c r="I171" s="198">
        <f>I172</f>
        <v>0</v>
      </c>
      <c r="J171" s="219">
        <f>J172</f>
        <v>0</v>
      </c>
      <c r="K171" s="198">
        <f>K172</f>
        <v>0</v>
      </c>
      <c r="L171" s="197">
        <f>L172</f>
        <v>0</v>
      </c>
      <c r="M171" s="1"/>
    </row>
    <row r="172" spans="1:13" ht="40.5" hidden="1" customHeight="1">
      <c r="A172" s="207">
        <v>2</v>
      </c>
      <c r="B172" s="181">
        <v>9</v>
      </c>
      <c r="C172" s="181">
        <v>2</v>
      </c>
      <c r="D172" s="186">
        <v>1</v>
      </c>
      <c r="E172" s="187">
        <v>1</v>
      </c>
      <c r="F172" s="189"/>
      <c r="G172" s="180" t="s">
        <v>107</v>
      </c>
      <c r="H172" s="174">
        <v>143</v>
      </c>
      <c r="I172" s="176">
        <f>SUM(I173:I175)</f>
        <v>0</v>
      </c>
      <c r="J172" s="217">
        <f>SUM(J173:J175)</f>
        <v>0</v>
      </c>
      <c r="K172" s="176">
        <f>SUM(K173:K175)</f>
        <v>0</v>
      </c>
      <c r="L172" s="175">
        <f>SUM(L173:L175)</f>
        <v>0</v>
      </c>
      <c r="M172" s="1"/>
    </row>
    <row r="173" spans="1:13" ht="53.25" hidden="1" customHeight="1">
      <c r="A173" s="199">
        <v>2</v>
      </c>
      <c r="B173" s="208">
        <v>9</v>
      </c>
      <c r="C173" s="208">
        <v>2</v>
      </c>
      <c r="D173" s="208">
        <v>1</v>
      </c>
      <c r="E173" s="209">
        <v>1</v>
      </c>
      <c r="F173" s="210">
        <v>1</v>
      </c>
      <c r="G173" s="180" t="s">
        <v>108</v>
      </c>
      <c r="H173" s="174">
        <v>144</v>
      </c>
      <c r="I173" s="236">
        <v>0</v>
      </c>
      <c r="J173" s="192">
        <v>0</v>
      </c>
      <c r="K173" s="192">
        <v>0</v>
      </c>
      <c r="L173" s="192">
        <v>0</v>
      </c>
      <c r="M173" s="1"/>
    </row>
    <row r="174" spans="1:13" ht="51.75" hidden="1" customHeight="1">
      <c r="A174" s="190">
        <v>2</v>
      </c>
      <c r="B174" s="186">
        <v>9</v>
      </c>
      <c r="C174" s="186">
        <v>2</v>
      </c>
      <c r="D174" s="186">
        <v>1</v>
      </c>
      <c r="E174" s="187">
        <v>1</v>
      </c>
      <c r="F174" s="189">
        <v>2</v>
      </c>
      <c r="G174" s="180" t="s">
        <v>109</v>
      </c>
      <c r="H174" s="174">
        <v>145</v>
      </c>
      <c r="I174" s="193">
        <v>0</v>
      </c>
      <c r="J174" s="239">
        <v>0</v>
      </c>
      <c r="K174" s="239">
        <v>0</v>
      </c>
      <c r="L174" s="239">
        <v>0</v>
      </c>
      <c r="M174" s="1"/>
    </row>
    <row r="175" spans="1:13" ht="54.75" hidden="1" customHeight="1">
      <c r="A175" s="190">
        <v>2</v>
      </c>
      <c r="B175" s="186">
        <v>9</v>
      </c>
      <c r="C175" s="186">
        <v>2</v>
      </c>
      <c r="D175" s="186">
        <v>1</v>
      </c>
      <c r="E175" s="187">
        <v>1</v>
      </c>
      <c r="F175" s="189">
        <v>3</v>
      </c>
      <c r="G175" s="180" t="s">
        <v>110</v>
      </c>
      <c r="H175" s="174">
        <v>146</v>
      </c>
      <c r="I175" s="193">
        <v>0</v>
      </c>
      <c r="J175" s="193">
        <v>0</v>
      </c>
      <c r="K175" s="193">
        <v>0</v>
      </c>
      <c r="L175" s="193">
        <v>0</v>
      </c>
      <c r="M175" s="1"/>
    </row>
    <row r="176" spans="1:13" ht="39" hidden="1" customHeight="1">
      <c r="A176" s="240">
        <v>2</v>
      </c>
      <c r="B176" s="240">
        <v>9</v>
      </c>
      <c r="C176" s="240">
        <v>2</v>
      </c>
      <c r="D176" s="240">
        <v>2</v>
      </c>
      <c r="E176" s="240"/>
      <c r="F176" s="240"/>
      <c r="G176" s="188" t="s">
        <v>342</v>
      </c>
      <c r="H176" s="174">
        <v>147</v>
      </c>
      <c r="I176" s="176">
        <f>I177</f>
        <v>0</v>
      </c>
      <c r="J176" s="217">
        <f>J177</f>
        <v>0</v>
      </c>
      <c r="K176" s="176">
        <f>K177</f>
        <v>0</v>
      </c>
      <c r="L176" s="175">
        <f>L177</f>
        <v>0</v>
      </c>
      <c r="M176" s="1"/>
    </row>
    <row r="177" spans="1:13" ht="43.5" hidden="1" customHeight="1">
      <c r="A177" s="190">
        <v>2</v>
      </c>
      <c r="B177" s="186">
        <v>9</v>
      </c>
      <c r="C177" s="186">
        <v>2</v>
      </c>
      <c r="D177" s="186">
        <v>2</v>
      </c>
      <c r="E177" s="187">
        <v>1</v>
      </c>
      <c r="F177" s="189"/>
      <c r="G177" s="180" t="s">
        <v>343</v>
      </c>
      <c r="H177" s="174">
        <v>148</v>
      </c>
      <c r="I177" s="198">
        <f>SUM(I178:I180)</f>
        <v>0</v>
      </c>
      <c r="J177" s="198">
        <f>SUM(J178:J180)</f>
        <v>0</v>
      </c>
      <c r="K177" s="198">
        <f>SUM(K178:K180)</f>
        <v>0</v>
      </c>
      <c r="L177" s="198">
        <f>SUM(L178:L180)</f>
        <v>0</v>
      </c>
      <c r="M177" s="1"/>
    </row>
    <row r="178" spans="1:13" ht="54.75" hidden="1" customHeight="1">
      <c r="A178" s="190">
        <v>2</v>
      </c>
      <c r="B178" s="186">
        <v>9</v>
      </c>
      <c r="C178" s="186">
        <v>2</v>
      </c>
      <c r="D178" s="186">
        <v>2</v>
      </c>
      <c r="E178" s="186">
        <v>1</v>
      </c>
      <c r="F178" s="189">
        <v>1</v>
      </c>
      <c r="G178" s="241" t="s">
        <v>344</v>
      </c>
      <c r="H178" s="174">
        <v>149</v>
      </c>
      <c r="I178" s="193">
        <v>0</v>
      </c>
      <c r="J178" s="192">
        <v>0</v>
      </c>
      <c r="K178" s="192">
        <v>0</v>
      </c>
      <c r="L178" s="192">
        <v>0</v>
      </c>
      <c r="M178" s="1"/>
    </row>
    <row r="179" spans="1:13" ht="54" hidden="1" customHeight="1">
      <c r="A179" s="200">
        <v>2</v>
      </c>
      <c r="B179" s="202">
        <v>9</v>
      </c>
      <c r="C179" s="200">
        <v>2</v>
      </c>
      <c r="D179" s="201">
        <v>2</v>
      </c>
      <c r="E179" s="201">
        <v>1</v>
      </c>
      <c r="F179" s="203">
        <v>2</v>
      </c>
      <c r="G179" s="202" t="s">
        <v>345</v>
      </c>
      <c r="H179" s="174">
        <v>150</v>
      </c>
      <c r="I179" s="192">
        <v>0</v>
      </c>
      <c r="J179" s="194">
        <v>0</v>
      </c>
      <c r="K179" s="194">
        <v>0</v>
      </c>
      <c r="L179" s="194">
        <v>0</v>
      </c>
      <c r="M179" s="1"/>
    </row>
    <row r="180" spans="1:13" ht="54" hidden="1" customHeight="1">
      <c r="A180" s="186">
        <v>2</v>
      </c>
      <c r="B180" s="211">
        <v>9</v>
      </c>
      <c r="C180" s="208">
        <v>2</v>
      </c>
      <c r="D180" s="209">
        <v>2</v>
      </c>
      <c r="E180" s="209">
        <v>1</v>
      </c>
      <c r="F180" s="210">
        <v>3</v>
      </c>
      <c r="G180" s="211" t="s">
        <v>346</v>
      </c>
      <c r="H180" s="174">
        <v>151</v>
      </c>
      <c r="I180" s="239">
        <v>0</v>
      </c>
      <c r="J180" s="239">
        <v>0</v>
      </c>
      <c r="K180" s="239">
        <v>0</v>
      </c>
      <c r="L180" s="239">
        <v>0</v>
      </c>
      <c r="M180" s="1"/>
    </row>
    <row r="181" spans="1:13" ht="76.5" hidden="1" customHeight="1">
      <c r="A181" s="170">
        <v>3</v>
      </c>
      <c r="B181" s="172"/>
      <c r="C181" s="170"/>
      <c r="D181" s="171"/>
      <c r="E181" s="171"/>
      <c r="F181" s="173"/>
      <c r="G181" s="226" t="s">
        <v>111</v>
      </c>
      <c r="H181" s="174">
        <v>152</v>
      </c>
      <c r="I181" s="175">
        <f>SUM(I182+I235+I300)</f>
        <v>0</v>
      </c>
      <c r="J181" s="217">
        <f>SUM(J182+J235+J300)</f>
        <v>0</v>
      </c>
      <c r="K181" s="176">
        <f>SUM(K182+K235+K300)</f>
        <v>0</v>
      </c>
      <c r="L181" s="175">
        <f>SUM(L182+L235+L300)</f>
        <v>0</v>
      </c>
      <c r="M181" s="1"/>
    </row>
    <row r="182" spans="1:13" ht="34.5" hidden="1" customHeight="1">
      <c r="A182" s="221">
        <v>3</v>
      </c>
      <c r="B182" s="170">
        <v>1</v>
      </c>
      <c r="C182" s="196"/>
      <c r="D182" s="178"/>
      <c r="E182" s="178"/>
      <c r="F182" s="235"/>
      <c r="G182" s="216" t="s">
        <v>112</v>
      </c>
      <c r="H182" s="174">
        <v>153</v>
      </c>
      <c r="I182" s="175">
        <f>SUM(I183+I206+I213+I225+I229)</f>
        <v>0</v>
      </c>
      <c r="J182" s="197">
        <f>SUM(J183+J206+J213+J225+J229)</f>
        <v>0</v>
      </c>
      <c r="K182" s="197">
        <f>SUM(K183+K206+K213+K225+K229)</f>
        <v>0</v>
      </c>
      <c r="L182" s="197">
        <f>SUM(L183+L206+L213+L225+L229)</f>
        <v>0</v>
      </c>
      <c r="M182" s="1"/>
    </row>
    <row r="183" spans="1:13" ht="30.75" hidden="1" customHeight="1">
      <c r="A183" s="181">
        <v>3</v>
      </c>
      <c r="B183" s="180">
        <v>1</v>
      </c>
      <c r="C183" s="181">
        <v>1</v>
      </c>
      <c r="D183" s="179"/>
      <c r="E183" s="179"/>
      <c r="F183" s="242"/>
      <c r="G183" s="190" t="s">
        <v>113</v>
      </c>
      <c r="H183" s="174">
        <v>154</v>
      </c>
      <c r="I183" s="197">
        <f>SUM(I184+I187+I192+I198+I203)</f>
        <v>0</v>
      </c>
      <c r="J183" s="217">
        <f>SUM(J184+J187+J192+J198+J203)</f>
        <v>0</v>
      </c>
      <c r="K183" s="176">
        <f>SUM(K184+K187+K192+K198+K203)</f>
        <v>0</v>
      </c>
      <c r="L183" s="175">
        <f>SUM(L184+L187+L192+L198+L203)</f>
        <v>0</v>
      </c>
      <c r="M183" s="1"/>
    </row>
    <row r="184" spans="1:13" ht="33" hidden="1" customHeight="1">
      <c r="A184" s="186">
        <v>3</v>
      </c>
      <c r="B184" s="188">
        <v>1</v>
      </c>
      <c r="C184" s="186">
        <v>1</v>
      </c>
      <c r="D184" s="187">
        <v>1</v>
      </c>
      <c r="E184" s="187"/>
      <c r="F184" s="243"/>
      <c r="G184" s="190" t="s">
        <v>114</v>
      </c>
      <c r="H184" s="174">
        <v>155</v>
      </c>
      <c r="I184" s="175">
        <f t="shared" ref="I184:L185" si="18">I185</f>
        <v>0</v>
      </c>
      <c r="J184" s="219">
        <f t="shared" si="18"/>
        <v>0</v>
      </c>
      <c r="K184" s="198">
        <f t="shared" si="18"/>
        <v>0</v>
      </c>
      <c r="L184" s="197">
        <f t="shared" si="18"/>
        <v>0</v>
      </c>
      <c r="M184" s="1"/>
    </row>
    <row r="185" spans="1:13" ht="24" hidden="1" customHeight="1">
      <c r="A185" s="186">
        <v>3</v>
      </c>
      <c r="B185" s="188">
        <v>1</v>
      </c>
      <c r="C185" s="186">
        <v>1</v>
      </c>
      <c r="D185" s="187">
        <v>1</v>
      </c>
      <c r="E185" s="187">
        <v>1</v>
      </c>
      <c r="F185" s="222"/>
      <c r="G185" s="190" t="s">
        <v>114</v>
      </c>
      <c r="H185" s="174">
        <v>156</v>
      </c>
      <c r="I185" s="197">
        <f t="shared" si="18"/>
        <v>0</v>
      </c>
      <c r="J185" s="175">
        <f t="shared" si="18"/>
        <v>0</v>
      </c>
      <c r="K185" s="175">
        <f t="shared" si="18"/>
        <v>0</v>
      </c>
      <c r="L185" s="175">
        <f t="shared" si="18"/>
        <v>0</v>
      </c>
      <c r="M185" s="1"/>
    </row>
    <row r="186" spans="1:13" ht="31.5" hidden="1" customHeight="1">
      <c r="A186" s="186">
        <v>3</v>
      </c>
      <c r="B186" s="188">
        <v>1</v>
      </c>
      <c r="C186" s="186">
        <v>1</v>
      </c>
      <c r="D186" s="187">
        <v>1</v>
      </c>
      <c r="E186" s="187">
        <v>1</v>
      </c>
      <c r="F186" s="222">
        <v>1</v>
      </c>
      <c r="G186" s="190" t="s">
        <v>114</v>
      </c>
      <c r="H186" s="174">
        <v>157</v>
      </c>
      <c r="I186" s="194">
        <v>0</v>
      </c>
      <c r="J186" s="194">
        <v>0</v>
      </c>
      <c r="K186" s="194">
        <v>0</v>
      </c>
      <c r="L186" s="194">
        <v>0</v>
      </c>
      <c r="M186" s="1"/>
    </row>
    <row r="187" spans="1:13" ht="27.75" hidden="1" customHeight="1">
      <c r="A187" s="181">
        <v>3</v>
      </c>
      <c r="B187" s="179">
        <v>1</v>
      </c>
      <c r="C187" s="179">
        <v>1</v>
      </c>
      <c r="D187" s="179">
        <v>2</v>
      </c>
      <c r="E187" s="179"/>
      <c r="F187" s="182"/>
      <c r="G187" s="180" t="s">
        <v>115</v>
      </c>
      <c r="H187" s="174">
        <v>158</v>
      </c>
      <c r="I187" s="197">
        <f>I188</f>
        <v>0</v>
      </c>
      <c r="J187" s="219">
        <f>J188</f>
        <v>0</v>
      </c>
      <c r="K187" s="198">
        <f>K188</f>
        <v>0</v>
      </c>
      <c r="L187" s="197">
        <f>L188</f>
        <v>0</v>
      </c>
      <c r="M187" s="1"/>
    </row>
    <row r="188" spans="1:13" ht="27.75" hidden="1" customHeight="1">
      <c r="A188" s="186">
        <v>3</v>
      </c>
      <c r="B188" s="187">
        <v>1</v>
      </c>
      <c r="C188" s="187">
        <v>1</v>
      </c>
      <c r="D188" s="187">
        <v>2</v>
      </c>
      <c r="E188" s="187">
        <v>1</v>
      </c>
      <c r="F188" s="189"/>
      <c r="G188" s="180" t="s">
        <v>115</v>
      </c>
      <c r="H188" s="174">
        <v>159</v>
      </c>
      <c r="I188" s="175">
        <f>SUM(I189:I191)</f>
        <v>0</v>
      </c>
      <c r="J188" s="217">
        <f>SUM(J189:J191)</f>
        <v>0</v>
      </c>
      <c r="K188" s="176">
        <f>SUM(K189:K191)</f>
        <v>0</v>
      </c>
      <c r="L188" s="175">
        <f>SUM(L189:L191)</f>
        <v>0</v>
      </c>
      <c r="M188" s="1"/>
    </row>
    <row r="189" spans="1:13" ht="27" hidden="1" customHeight="1">
      <c r="A189" s="181">
        <v>3</v>
      </c>
      <c r="B189" s="179">
        <v>1</v>
      </c>
      <c r="C189" s="179">
        <v>1</v>
      </c>
      <c r="D189" s="179">
        <v>2</v>
      </c>
      <c r="E189" s="179">
        <v>1</v>
      </c>
      <c r="F189" s="182">
        <v>1</v>
      </c>
      <c r="G189" s="180" t="s">
        <v>116</v>
      </c>
      <c r="H189" s="174">
        <v>160</v>
      </c>
      <c r="I189" s="192">
        <v>0</v>
      </c>
      <c r="J189" s="192">
        <v>0</v>
      </c>
      <c r="K189" s="192">
        <v>0</v>
      </c>
      <c r="L189" s="239">
        <v>0</v>
      </c>
      <c r="M189" s="1"/>
    </row>
    <row r="190" spans="1:13" ht="27" hidden="1" customHeight="1">
      <c r="A190" s="186">
        <v>3</v>
      </c>
      <c r="B190" s="187">
        <v>1</v>
      </c>
      <c r="C190" s="187">
        <v>1</v>
      </c>
      <c r="D190" s="187">
        <v>2</v>
      </c>
      <c r="E190" s="187">
        <v>1</v>
      </c>
      <c r="F190" s="189">
        <v>2</v>
      </c>
      <c r="G190" s="188" t="s">
        <v>117</v>
      </c>
      <c r="H190" s="174">
        <v>161</v>
      </c>
      <c r="I190" s="194">
        <v>0</v>
      </c>
      <c r="J190" s="194">
        <v>0</v>
      </c>
      <c r="K190" s="194">
        <v>0</v>
      </c>
      <c r="L190" s="194">
        <v>0</v>
      </c>
      <c r="M190" s="1"/>
    </row>
    <row r="191" spans="1:13" ht="26.25" hidden="1" customHeight="1">
      <c r="A191" s="181">
        <v>3</v>
      </c>
      <c r="B191" s="179">
        <v>1</v>
      </c>
      <c r="C191" s="179">
        <v>1</v>
      </c>
      <c r="D191" s="179">
        <v>2</v>
      </c>
      <c r="E191" s="179">
        <v>1</v>
      </c>
      <c r="F191" s="182">
        <v>3</v>
      </c>
      <c r="G191" s="180" t="s">
        <v>118</v>
      </c>
      <c r="H191" s="174">
        <v>162</v>
      </c>
      <c r="I191" s="192">
        <v>0</v>
      </c>
      <c r="J191" s="192">
        <v>0</v>
      </c>
      <c r="K191" s="192">
        <v>0</v>
      </c>
      <c r="L191" s="239">
        <v>0</v>
      </c>
      <c r="M191" s="1"/>
    </row>
    <row r="192" spans="1:13" ht="27.75" hidden="1" customHeight="1">
      <c r="A192" s="186">
        <v>3</v>
      </c>
      <c r="B192" s="187">
        <v>1</v>
      </c>
      <c r="C192" s="187">
        <v>1</v>
      </c>
      <c r="D192" s="187">
        <v>3</v>
      </c>
      <c r="E192" s="187"/>
      <c r="F192" s="189"/>
      <c r="G192" s="188" t="s">
        <v>119</v>
      </c>
      <c r="H192" s="174">
        <v>163</v>
      </c>
      <c r="I192" s="175">
        <f>I193</f>
        <v>0</v>
      </c>
      <c r="J192" s="217">
        <f>J193</f>
        <v>0</v>
      </c>
      <c r="K192" s="176">
        <f>K193</f>
        <v>0</v>
      </c>
      <c r="L192" s="175">
        <f>L193</f>
        <v>0</v>
      </c>
      <c r="M192" s="1"/>
    </row>
    <row r="193" spans="1:13" ht="23.25" hidden="1" customHeight="1">
      <c r="A193" s="186">
        <v>3</v>
      </c>
      <c r="B193" s="187">
        <v>1</v>
      </c>
      <c r="C193" s="187">
        <v>1</v>
      </c>
      <c r="D193" s="187">
        <v>3</v>
      </c>
      <c r="E193" s="187">
        <v>1</v>
      </c>
      <c r="F193" s="189"/>
      <c r="G193" s="188" t="s">
        <v>119</v>
      </c>
      <c r="H193" s="174">
        <v>164</v>
      </c>
      <c r="I193" s="175">
        <f>SUM(I194:I197)</f>
        <v>0</v>
      </c>
      <c r="J193" s="175">
        <f>SUM(J194:J197)</f>
        <v>0</v>
      </c>
      <c r="K193" s="175">
        <f>SUM(K194:K197)</f>
        <v>0</v>
      </c>
      <c r="L193" s="175">
        <f>SUM(L194:L197)</f>
        <v>0</v>
      </c>
      <c r="M193" s="1"/>
    </row>
    <row r="194" spans="1:13" ht="23.25" hidden="1" customHeight="1">
      <c r="A194" s="186">
        <v>3</v>
      </c>
      <c r="B194" s="187">
        <v>1</v>
      </c>
      <c r="C194" s="187">
        <v>1</v>
      </c>
      <c r="D194" s="187">
        <v>3</v>
      </c>
      <c r="E194" s="187">
        <v>1</v>
      </c>
      <c r="F194" s="189">
        <v>1</v>
      </c>
      <c r="G194" s="188" t="s">
        <v>120</v>
      </c>
      <c r="H194" s="174">
        <v>165</v>
      </c>
      <c r="I194" s="194">
        <v>0</v>
      </c>
      <c r="J194" s="194">
        <v>0</v>
      </c>
      <c r="K194" s="194">
        <v>0</v>
      </c>
      <c r="L194" s="239">
        <v>0</v>
      </c>
      <c r="M194" s="1"/>
    </row>
    <row r="195" spans="1:13" ht="29.25" hidden="1" customHeight="1">
      <c r="A195" s="186">
        <v>3</v>
      </c>
      <c r="B195" s="187">
        <v>1</v>
      </c>
      <c r="C195" s="187">
        <v>1</v>
      </c>
      <c r="D195" s="187">
        <v>3</v>
      </c>
      <c r="E195" s="187">
        <v>1</v>
      </c>
      <c r="F195" s="189">
        <v>2</v>
      </c>
      <c r="G195" s="188" t="s">
        <v>121</v>
      </c>
      <c r="H195" s="174">
        <v>166</v>
      </c>
      <c r="I195" s="192">
        <v>0</v>
      </c>
      <c r="J195" s="194">
        <v>0</v>
      </c>
      <c r="K195" s="194">
        <v>0</v>
      </c>
      <c r="L195" s="194">
        <v>0</v>
      </c>
      <c r="M195" s="1"/>
    </row>
    <row r="196" spans="1:13" ht="27" hidden="1" customHeight="1">
      <c r="A196" s="186">
        <v>3</v>
      </c>
      <c r="B196" s="187">
        <v>1</v>
      </c>
      <c r="C196" s="187">
        <v>1</v>
      </c>
      <c r="D196" s="187">
        <v>3</v>
      </c>
      <c r="E196" s="187">
        <v>1</v>
      </c>
      <c r="F196" s="189">
        <v>3</v>
      </c>
      <c r="G196" s="190" t="s">
        <v>122</v>
      </c>
      <c r="H196" s="174">
        <v>167</v>
      </c>
      <c r="I196" s="192">
        <v>0</v>
      </c>
      <c r="J196" s="212">
        <v>0</v>
      </c>
      <c r="K196" s="212">
        <v>0</v>
      </c>
      <c r="L196" s="212">
        <v>0</v>
      </c>
      <c r="M196" s="1"/>
    </row>
    <row r="197" spans="1:13" ht="25.5" hidden="1" customHeight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4</v>
      </c>
      <c r="G197" s="300" t="s">
        <v>274</v>
      </c>
      <c r="H197" s="174">
        <v>168</v>
      </c>
      <c r="I197" s="244">
        <v>0</v>
      </c>
      <c r="J197" s="245">
        <v>0</v>
      </c>
      <c r="K197" s="194">
        <v>0</v>
      </c>
      <c r="L197" s="194">
        <v>0</v>
      </c>
      <c r="M197" s="1"/>
    </row>
    <row r="198" spans="1:13" ht="27" hidden="1" customHeight="1">
      <c r="A198" s="200">
        <v>3</v>
      </c>
      <c r="B198" s="201">
        <v>1</v>
      </c>
      <c r="C198" s="201">
        <v>1</v>
      </c>
      <c r="D198" s="201">
        <v>4</v>
      </c>
      <c r="E198" s="201"/>
      <c r="F198" s="203"/>
      <c r="G198" s="202" t="s">
        <v>123</v>
      </c>
      <c r="H198" s="174">
        <v>169</v>
      </c>
      <c r="I198" s="175">
        <f>I199</f>
        <v>0</v>
      </c>
      <c r="J198" s="220">
        <f>J199</f>
        <v>0</v>
      </c>
      <c r="K198" s="184">
        <f>K199</f>
        <v>0</v>
      </c>
      <c r="L198" s="185">
        <f>L199</f>
        <v>0</v>
      </c>
      <c r="M198" s="1"/>
    </row>
    <row r="199" spans="1:13" ht="27.75" hidden="1" customHeight="1">
      <c r="A199" s="186">
        <v>3</v>
      </c>
      <c r="B199" s="187">
        <v>1</v>
      </c>
      <c r="C199" s="187">
        <v>1</v>
      </c>
      <c r="D199" s="187">
        <v>4</v>
      </c>
      <c r="E199" s="187">
        <v>1</v>
      </c>
      <c r="F199" s="189"/>
      <c r="G199" s="202" t="s">
        <v>123</v>
      </c>
      <c r="H199" s="174">
        <v>170</v>
      </c>
      <c r="I199" s="197">
        <f>SUM(I200:I202)</f>
        <v>0</v>
      </c>
      <c r="J199" s="217">
        <f>SUM(J200:J202)</f>
        <v>0</v>
      </c>
      <c r="K199" s="176">
        <f>SUM(K200:K202)</f>
        <v>0</v>
      </c>
      <c r="L199" s="175">
        <f>SUM(L200:L202)</f>
        <v>0</v>
      </c>
      <c r="M199" s="1"/>
    </row>
    <row r="200" spans="1:13" ht="24.75" hidden="1" customHeight="1">
      <c r="A200" s="186">
        <v>3</v>
      </c>
      <c r="B200" s="187">
        <v>1</v>
      </c>
      <c r="C200" s="187">
        <v>1</v>
      </c>
      <c r="D200" s="187">
        <v>4</v>
      </c>
      <c r="E200" s="187">
        <v>1</v>
      </c>
      <c r="F200" s="189">
        <v>1</v>
      </c>
      <c r="G200" s="188" t="s">
        <v>124</v>
      </c>
      <c r="H200" s="174">
        <v>171</v>
      </c>
      <c r="I200" s="194">
        <v>0</v>
      </c>
      <c r="J200" s="194">
        <v>0</v>
      </c>
      <c r="K200" s="194">
        <v>0</v>
      </c>
      <c r="L200" s="239">
        <v>0</v>
      </c>
      <c r="M200" s="1"/>
    </row>
    <row r="201" spans="1:13" ht="25.5" hidden="1" customHeight="1">
      <c r="A201" s="181">
        <v>3</v>
      </c>
      <c r="B201" s="179">
        <v>1</v>
      </c>
      <c r="C201" s="179">
        <v>1</v>
      </c>
      <c r="D201" s="179">
        <v>4</v>
      </c>
      <c r="E201" s="179">
        <v>1</v>
      </c>
      <c r="F201" s="182">
        <v>2</v>
      </c>
      <c r="G201" s="180" t="s">
        <v>390</v>
      </c>
      <c r="H201" s="174">
        <v>172</v>
      </c>
      <c r="I201" s="192">
        <v>0</v>
      </c>
      <c r="J201" s="192">
        <v>0</v>
      </c>
      <c r="K201" s="193">
        <v>0</v>
      </c>
      <c r="L201" s="194">
        <v>0</v>
      </c>
      <c r="M201" s="1"/>
    </row>
    <row r="202" spans="1:13" ht="31.5" hidden="1" customHeight="1">
      <c r="A202" s="186">
        <v>3</v>
      </c>
      <c r="B202" s="187">
        <v>1</v>
      </c>
      <c r="C202" s="187">
        <v>1</v>
      </c>
      <c r="D202" s="187">
        <v>4</v>
      </c>
      <c r="E202" s="187">
        <v>1</v>
      </c>
      <c r="F202" s="189">
        <v>3</v>
      </c>
      <c r="G202" s="188" t="s">
        <v>125</v>
      </c>
      <c r="H202" s="174">
        <v>173</v>
      </c>
      <c r="I202" s="192">
        <v>0</v>
      </c>
      <c r="J202" s="192">
        <v>0</v>
      </c>
      <c r="K202" s="192">
        <v>0</v>
      </c>
      <c r="L202" s="194">
        <v>0</v>
      </c>
      <c r="M202" s="1"/>
    </row>
    <row r="203" spans="1:13" ht="25.5" hidden="1" customHeight="1">
      <c r="A203" s="186">
        <v>3</v>
      </c>
      <c r="B203" s="187">
        <v>1</v>
      </c>
      <c r="C203" s="187">
        <v>1</v>
      </c>
      <c r="D203" s="187">
        <v>5</v>
      </c>
      <c r="E203" s="187"/>
      <c r="F203" s="189"/>
      <c r="G203" s="188" t="s">
        <v>126</v>
      </c>
      <c r="H203" s="174">
        <v>174</v>
      </c>
      <c r="I203" s="175">
        <f t="shared" ref="I203:L204" si="19">I204</f>
        <v>0</v>
      </c>
      <c r="J203" s="217">
        <f t="shared" si="19"/>
        <v>0</v>
      </c>
      <c r="K203" s="176">
        <f t="shared" si="19"/>
        <v>0</v>
      </c>
      <c r="L203" s="175">
        <f t="shared" si="19"/>
        <v>0</v>
      </c>
      <c r="M203" s="1"/>
    </row>
    <row r="204" spans="1:13" ht="26.25" hidden="1" customHeight="1">
      <c r="A204" s="200">
        <v>3</v>
      </c>
      <c r="B204" s="201">
        <v>1</v>
      </c>
      <c r="C204" s="201">
        <v>1</v>
      </c>
      <c r="D204" s="201">
        <v>5</v>
      </c>
      <c r="E204" s="201">
        <v>1</v>
      </c>
      <c r="F204" s="203"/>
      <c r="G204" s="188" t="s">
        <v>126</v>
      </c>
      <c r="H204" s="174">
        <v>175</v>
      </c>
      <c r="I204" s="176">
        <f t="shared" si="19"/>
        <v>0</v>
      </c>
      <c r="J204" s="176">
        <f t="shared" si="19"/>
        <v>0</v>
      </c>
      <c r="K204" s="176">
        <f t="shared" si="19"/>
        <v>0</v>
      </c>
      <c r="L204" s="176">
        <f t="shared" si="19"/>
        <v>0</v>
      </c>
      <c r="M204" s="1"/>
    </row>
    <row r="205" spans="1:13" ht="27" hidden="1" customHeight="1">
      <c r="A205" s="186">
        <v>3</v>
      </c>
      <c r="B205" s="187">
        <v>1</v>
      </c>
      <c r="C205" s="187">
        <v>1</v>
      </c>
      <c r="D205" s="187">
        <v>5</v>
      </c>
      <c r="E205" s="187">
        <v>1</v>
      </c>
      <c r="F205" s="189">
        <v>1</v>
      </c>
      <c r="G205" s="188" t="s">
        <v>126</v>
      </c>
      <c r="H205" s="174">
        <v>176</v>
      </c>
      <c r="I205" s="192">
        <v>0</v>
      </c>
      <c r="J205" s="194">
        <v>0</v>
      </c>
      <c r="K205" s="194">
        <v>0</v>
      </c>
      <c r="L205" s="194">
        <v>0</v>
      </c>
      <c r="M205" s="1"/>
    </row>
    <row r="206" spans="1:13" ht="26.25" hidden="1" customHeight="1">
      <c r="A206" s="200">
        <v>3</v>
      </c>
      <c r="B206" s="201">
        <v>1</v>
      </c>
      <c r="C206" s="201">
        <v>2</v>
      </c>
      <c r="D206" s="201"/>
      <c r="E206" s="201"/>
      <c r="F206" s="203"/>
      <c r="G206" s="202" t="s">
        <v>127</v>
      </c>
      <c r="H206" s="174">
        <v>177</v>
      </c>
      <c r="I206" s="175">
        <f t="shared" ref="I206:L207" si="20">I207</f>
        <v>0</v>
      </c>
      <c r="J206" s="220">
        <f t="shared" si="20"/>
        <v>0</v>
      </c>
      <c r="K206" s="184">
        <f t="shared" si="20"/>
        <v>0</v>
      </c>
      <c r="L206" s="185">
        <f t="shared" si="20"/>
        <v>0</v>
      </c>
      <c r="M206" s="1"/>
    </row>
    <row r="207" spans="1:13" ht="25.5" hidden="1" customHeight="1">
      <c r="A207" s="186">
        <v>3</v>
      </c>
      <c r="B207" s="187">
        <v>1</v>
      </c>
      <c r="C207" s="187">
        <v>2</v>
      </c>
      <c r="D207" s="187">
        <v>1</v>
      </c>
      <c r="E207" s="187"/>
      <c r="F207" s="189"/>
      <c r="G207" s="202" t="s">
        <v>127</v>
      </c>
      <c r="H207" s="174">
        <v>178</v>
      </c>
      <c r="I207" s="197">
        <f t="shared" si="20"/>
        <v>0</v>
      </c>
      <c r="J207" s="217">
        <f t="shared" si="20"/>
        <v>0</v>
      </c>
      <c r="K207" s="176">
        <f t="shared" si="20"/>
        <v>0</v>
      </c>
      <c r="L207" s="175">
        <f t="shared" si="20"/>
        <v>0</v>
      </c>
      <c r="M207" s="1"/>
    </row>
    <row r="208" spans="1:13" ht="26.25" hidden="1" customHeight="1">
      <c r="A208" s="181">
        <v>3</v>
      </c>
      <c r="B208" s="179">
        <v>1</v>
      </c>
      <c r="C208" s="179">
        <v>2</v>
      </c>
      <c r="D208" s="179">
        <v>1</v>
      </c>
      <c r="E208" s="179">
        <v>1</v>
      </c>
      <c r="F208" s="182"/>
      <c r="G208" s="202" t="s">
        <v>127</v>
      </c>
      <c r="H208" s="174">
        <v>179</v>
      </c>
      <c r="I208" s="175">
        <f>SUM(I209:I212)</f>
        <v>0</v>
      </c>
      <c r="J208" s="219">
        <f>SUM(J209:J212)</f>
        <v>0</v>
      </c>
      <c r="K208" s="198">
        <f>SUM(K209:K212)</f>
        <v>0</v>
      </c>
      <c r="L208" s="197">
        <f>SUM(L209:L212)</f>
        <v>0</v>
      </c>
      <c r="M208" s="1"/>
    </row>
    <row r="209" spans="1:16" ht="41.25" hidden="1" customHeight="1">
      <c r="A209" s="186">
        <v>3</v>
      </c>
      <c r="B209" s="187">
        <v>1</v>
      </c>
      <c r="C209" s="187">
        <v>2</v>
      </c>
      <c r="D209" s="187">
        <v>1</v>
      </c>
      <c r="E209" s="187">
        <v>1</v>
      </c>
      <c r="F209" s="189">
        <v>2</v>
      </c>
      <c r="G209" s="188" t="s">
        <v>391</v>
      </c>
      <c r="H209" s="174">
        <v>180</v>
      </c>
      <c r="I209" s="194">
        <v>0</v>
      </c>
      <c r="J209" s="194">
        <v>0</v>
      </c>
      <c r="K209" s="194">
        <v>0</v>
      </c>
      <c r="L209" s="194">
        <v>0</v>
      </c>
      <c r="M209" s="1"/>
    </row>
    <row r="210" spans="1:16" ht="26.25" hidden="1" customHeight="1">
      <c r="A210" s="186">
        <v>3</v>
      </c>
      <c r="B210" s="187">
        <v>1</v>
      </c>
      <c r="C210" s="187">
        <v>2</v>
      </c>
      <c r="D210" s="186">
        <v>1</v>
      </c>
      <c r="E210" s="187">
        <v>1</v>
      </c>
      <c r="F210" s="189">
        <v>3</v>
      </c>
      <c r="G210" s="188" t="s">
        <v>128</v>
      </c>
      <c r="H210" s="174">
        <v>181</v>
      </c>
      <c r="I210" s="194">
        <v>0</v>
      </c>
      <c r="J210" s="194">
        <v>0</v>
      </c>
      <c r="K210" s="194">
        <v>0</v>
      </c>
      <c r="L210" s="194">
        <v>0</v>
      </c>
      <c r="M210" s="1"/>
    </row>
    <row r="211" spans="1:16" ht="27.75" hidden="1" customHeight="1">
      <c r="A211" s="186">
        <v>3</v>
      </c>
      <c r="B211" s="187">
        <v>1</v>
      </c>
      <c r="C211" s="187">
        <v>2</v>
      </c>
      <c r="D211" s="186">
        <v>1</v>
      </c>
      <c r="E211" s="187">
        <v>1</v>
      </c>
      <c r="F211" s="189">
        <v>4</v>
      </c>
      <c r="G211" s="188" t="s">
        <v>129</v>
      </c>
      <c r="H211" s="174">
        <v>182</v>
      </c>
      <c r="I211" s="194">
        <v>0</v>
      </c>
      <c r="J211" s="194">
        <v>0</v>
      </c>
      <c r="K211" s="194">
        <v>0</v>
      </c>
      <c r="L211" s="194">
        <v>0</v>
      </c>
      <c r="M211" s="1"/>
    </row>
    <row r="212" spans="1:16" ht="27" hidden="1" customHeight="1">
      <c r="A212" s="200">
        <v>3</v>
      </c>
      <c r="B212" s="209">
        <v>1</v>
      </c>
      <c r="C212" s="209">
        <v>2</v>
      </c>
      <c r="D212" s="208">
        <v>1</v>
      </c>
      <c r="E212" s="209">
        <v>1</v>
      </c>
      <c r="F212" s="210">
        <v>5</v>
      </c>
      <c r="G212" s="211" t="s">
        <v>130</v>
      </c>
      <c r="H212" s="174">
        <v>183</v>
      </c>
      <c r="I212" s="194">
        <v>0</v>
      </c>
      <c r="J212" s="194">
        <v>0</v>
      </c>
      <c r="K212" s="194">
        <v>0</v>
      </c>
      <c r="L212" s="239">
        <v>0</v>
      </c>
      <c r="M212" s="1"/>
    </row>
    <row r="213" spans="1:16" ht="29.25" hidden="1" customHeight="1">
      <c r="A213" s="186">
        <v>3</v>
      </c>
      <c r="B213" s="187">
        <v>1</v>
      </c>
      <c r="C213" s="187">
        <v>3</v>
      </c>
      <c r="D213" s="186"/>
      <c r="E213" s="187"/>
      <c r="F213" s="189"/>
      <c r="G213" s="188" t="s">
        <v>131</v>
      </c>
      <c r="H213" s="174">
        <v>184</v>
      </c>
      <c r="I213" s="175">
        <f>SUM(I214+I217)</f>
        <v>0</v>
      </c>
      <c r="J213" s="217">
        <f>SUM(J214+J217)</f>
        <v>0</v>
      </c>
      <c r="K213" s="176">
        <f>SUM(K214+K217)</f>
        <v>0</v>
      </c>
      <c r="L213" s="175">
        <f>SUM(L214+L217)</f>
        <v>0</v>
      </c>
      <c r="M213" s="1"/>
    </row>
    <row r="214" spans="1:16" ht="27.75" hidden="1" customHeight="1">
      <c r="A214" s="181">
        <v>3</v>
      </c>
      <c r="B214" s="179">
        <v>1</v>
      </c>
      <c r="C214" s="179">
        <v>3</v>
      </c>
      <c r="D214" s="181">
        <v>1</v>
      </c>
      <c r="E214" s="186"/>
      <c r="F214" s="182"/>
      <c r="G214" s="180" t="s">
        <v>132</v>
      </c>
      <c r="H214" s="174">
        <v>185</v>
      </c>
      <c r="I214" s="197">
        <f t="shared" ref="I214:L215" si="21">I215</f>
        <v>0</v>
      </c>
      <c r="J214" s="219">
        <f t="shared" si="21"/>
        <v>0</v>
      </c>
      <c r="K214" s="198">
        <f t="shared" si="21"/>
        <v>0</v>
      </c>
      <c r="L214" s="197">
        <f t="shared" si="21"/>
        <v>0</v>
      </c>
      <c r="M214" s="1"/>
    </row>
    <row r="215" spans="1:16" ht="30.75" hidden="1" customHeight="1">
      <c r="A215" s="186">
        <v>3</v>
      </c>
      <c r="B215" s="187">
        <v>1</v>
      </c>
      <c r="C215" s="187">
        <v>3</v>
      </c>
      <c r="D215" s="186">
        <v>1</v>
      </c>
      <c r="E215" s="186">
        <v>1</v>
      </c>
      <c r="F215" s="189"/>
      <c r="G215" s="180" t="s">
        <v>132</v>
      </c>
      <c r="H215" s="174">
        <v>186</v>
      </c>
      <c r="I215" s="175">
        <f t="shared" si="21"/>
        <v>0</v>
      </c>
      <c r="J215" s="217">
        <f t="shared" si="21"/>
        <v>0</v>
      </c>
      <c r="K215" s="176">
        <f t="shared" si="21"/>
        <v>0</v>
      </c>
      <c r="L215" s="175">
        <f t="shared" si="21"/>
        <v>0</v>
      </c>
      <c r="M215" s="1"/>
    </row>
    <row r="216" spans="1:16" ht="27.75" hidden="1" customHeight="1">
      <c r="A216" s="186">
        <v>3</v>
      </c>
      <c r="B216" s="188">
        <v>1</v>
      </c>
      <c r="C216" s="186">
        <v>3</v>
      </c>
      <c r="D216" s="187">
        <v>1</v>
      </c>
      <c r="E216" s="187">
        <v>1</v>
      </c>
      <c r="F216" s="189">
        <v>1</v>
      </c>
      <c r="G216" s="180" t="s">
        <v>132</v>
      </c>
      <c r="H216" s="174">
        <v>187</v>
      </c>
      <c r="I216" s="239">
        <v>0</v>
      </c>
      <c r="J216" s="239">
        <v>0</v>
      </c>
      <c r="K216" s="239">
        <v>0</v>
      </c>
      <c r="L216" s="239">
        <v>0</v>
      </c>
      <c r="M216" s="1"/>
    </row>
    <row r="217" spans="1:16" ht="30.75" hidden="1" customHeight="1">
      <c r="A217" s="186">
        <v>3</v>
      </c>
      <c r="B217" s="188">
        <v>1</v>
      </c>
      <c r="C217" s="186">
        <v>3</v>
      </c>
      <c r="D217" s="187">
        <v>2</v>
      </c>
      <c r="E217" s="187"/>
      <c r="F217" s="189"/>
      <c r="G217" s="188" t="s">
        <v>133</v>
      </c>
      <c r="H217" s="174">
        <v>188</v>
      </c>
      <c r="I217" s="175">
        <f>I218</f>
        <v>0</v>
      </c>
      <c r="J217" s="217">
        <f>J218</f>
        <v>0</v>
      </c>
      <c r="K217" s="176">
        <f>K218</f>
        <v>0</v>
      </c>
      <c r="L217" s="175">
        <f>L218</f>
        <v>0</v>
      </c>
      <c r="M217" s="1"/>
    </row>
    <row r="218" spans="1:16" ht="27" hidden="1" customHeight="1">
      <c r="A218" s="181">
        <v>3</v>
      </c>
      <c r="B218" s="180">
        <v>1</v>
      </c>
      <c r="C218" s="181">
        <v>3</v>
      </c>
      <c r="D218" s="179">
        <v>2</v>
      </c>
      <c r="E218" s="179">
        <v>1</v>
      </c>
      <c r="F218" s="182"/>
      <c r="G218" s="188" t="s">
        <v>133</v>
      </c>
      <c r="H218" s="174">
        <v>189</v>
      </c>
      <c r="I218" s="175">
        <f t="shared" ref="I218:P218" si="22">SUM(I219:I224)</f>
        <v>0</v>
      </c>
      <c r="J218" s="175">
        <f t="shared" si="22"/>
        <v>0</v>
      </c>
      <c r="K218" s="175">
        <f t="shared" si="22"/>
        <v>0</v>
      </c>
      <c r="L218" s="175">
        <f t="shared" si="22"/>
        <v>0</v>
      </c>
      <c r="M218" s="246">
        <f t="shared" si="22"/>
        <v>0</v>
      </c>
      <c r="N218" s="246">
        <f t="shared" si="22"/>
        <v>0</v>
      </c>
      <c r="O218" s="246">
        <f t="shared" si="22"/>
        <v>0</v>
      </c>
      <c r="P218" s="246">
        <f t="shared" si="22"/>
        <v>0</v>
      </c>
    </row>
    <row r="219" spans="1:16" ht="24.75" hidden="1" customHeight="1">
      <c r="A219" s="186">
        <v>3</v>
      </c>
      <c r="B219" s="188">
        <v>1</v>
      </c>
      <c r="C219" s="186">
        <v>3</v>
      </c>
      <c r="D219" s="187">
        <v>2</v>
      </c>
      <c r="E219" s="187">
        <v>1</v>
      </c>
      <c r="F219" s="189">
        <v>1</v>
      </c>
      <c r="G219" s="188" t="s">
        <v>134</v>
      </c>
      <c r="H219" s="174">
        <v>190</v>
      </c>
      <c r="I219" s="194">
        <v>0</v>
      </c>
      <c r="J219" s="194">
        <v>0</v>
      </c>
      <c r="K219" s="194">
        <v>0</v>
      </c>
      <c r="L219" s="239">
        <v>0</v>
      </c>
      <c r="M219" s="1"/>
    </row>
    <row r="220" spans="1:16" ht="26.25" hidden="1" customHeight="1">
      <c r="A220" s="186">
        <v>3</v>
      </c>
      <c r="B220" s="188">
        <v>1</v>
      </c>
      <c r="C220" s="186">
        <v>3</v>
      </c>
      <c r="D220" s="187">
        <v>2</v>
      </c>
      <c r="E220" s="187">
        <v>1</v>
      </c>
      <c r="F220" s="189">
        <v>2</v>
      </c>
      <c r="G220" s="188" t="s">
        <v>135</v>
      </c>
      <c r="H220" s="174">
        <v>191</v>
      </c>
      <c r="I220" s="194">
        <v>0</v>
      </c>
      <c r="J220" s="194">
        <v>0</v>
      </c>
      <c r="K220" s="194">
        <v>0</v>
      </c>
      <c r="L220" s="194">
        <v>0</v>
      </c>
      <c r="M220" s="1"/>
    </row>
    <row r="221" spans="1:16" ht="26.25" hidden="1" customHeight="1">
      <c r="A221" s="186">
        <v>3</v>
      </c>
      <c r="B221" s="188">
        <v>1</v>
      </c>
      <c r="C221" s="186">
        <v>3</v>
      </c>
      <c r="D221" s="187">
        <v>2</v>
      </c>
      <c r="E221" s="187">
        <v>1</v>
      </c>
      <c r="F221" s="189">
        <v>3</v>
      </c>
      <c r="G221" s="188" t="s">
        <v>136</v>
      </c>
      <c r="H221" s="174">
        <v>192</v>
      </c>
      <c r="I221" s="194">
        <v>0</v>
      </c>
      <c r="J221" s="194">
        <v>0</v>
      </c>
      <c r="K221" s="194">
        <v>0</v>
      </c>
      <c r="L221" s="194">
        <v>0</v>
      </c>
      <c r="M221" s="1"/>
    </row>
    <row r="222" spans="1:16" ht="27.75" hidden="1" customHeight="1">
      <c r="A222" s="186">
        <v>3</v>
      </c>
      <c r="B222" s="188">
        <v>1</v>
      </c>
      <c r="C222" s="186">
        <v>3</v>
      </c>
      <c r="D222" s="187">
        <v>2</v>
      </c>
      <c r="E222" s="187">
        <v>1</v>
      </c>
      <c r="F222" s="189">
        <v>4</v>
      </c>
      <c r="G222" s="188" t="s">
        <v>392</v>
      </c>
      <c r="H222" s="174">
        <v>193</v>
      </c>
      <c r="I222" s="194">
        <v>0</v>
      </c>
      <c r="J222" s="194">
        <v>0</v>
      </c>
      <c r="K222" s="194">
        <v>0</v>
      </c>
      <c r="L222" s="239">
        <v>0</v>
      </c>
      <c r="M222" s="1"/>
    </row>
    <row r="223" spans="1:16" ht="29.25" hidden="1" customHeight="1">
      <c r="A223" s="186">
        <v>3</v>
      </c>
      <c r="B223" s="188">
        <v>1</v>
      </c>
      <c r="C223" s="186">
        <v>3</v>
      </c>
      <c r="D223" s="187">
        <v>2</v>
      </c>
      <c r="E223" s="187">
        <v>1</v>
      </c>
      <c r="F223" s="189">
        <v>5</v>
      </c>
      <c r="G223" s="180" t="s">
        <v>137</v>
      </c>
      <c r="H223" s="174">
        <v>194</v>
      </c>
      <c r="I223" s="194">
        <v>0</v>
      </c>
      <c r="J223" s="194">
        <v>0</v>
      </c>
      <c r="K223" s="194">
        <v>0</v>
      </c>
      <c r="L223" s="194">
        <v>0</v>
      </c>
      <c r="M223" s="1"/>
    </row>
    <row r="224" spans="1:16" ht="25.5" hidden="1" customHeight="1">
      <c r="A224" s="186">
        <v>3</v>
      </c>
      <c r="B224" s="188">
        <v>1</v>
      </c>
      <c r="C224" s="186">
        <v>3</v>
      </c>
      <c r="D224" s="187">
        <v>2</v>
      </c>
      <c r="E224" s="187">
        <v>1</v>
      </c>
      <c r="F224" s="189">
        <v>6</v>
      </c>
      <c r="G224" s="180" t="s">
        <v>133</v>
      </c>
      <c r="H224" s="174">
        <v>195</v>
      </c>
      <c r="I224" s="194">
        <v>0</v>
      </c>
      <c r="J224" s="194">
        <v>0</v>
      </c>
      <c r="K224" s="194">
        <v>0</v>
      </c>
      <c r="L224" s="239">
        <v>0</v>
      </c>
      <c r="M224" s="1"/>
    </row>
    <row r="225" spans="1:13" ht="27" hidden="1" customHeight="1">
      <c r="A225" s="181">
        <v>3</v>
      </c>
      <c r="B225" s="179">
        <v>1</v>
      </c>
      <c r="C225" s="179">
        <v>4</v>
      </c>
      <c r="D225" s="179"/>
      <c r="E225" s="179"/>
      <c r="F225" s="182"/>
      <c r="G225" s="180" t="s">
        <v>138</v>
      </c>
      <c r="H225" s="174">
        <v>196</v>
      </c>
      <c r="I225" s="197">
        <f t="shared" ref="I225:L227" si="23">I226</f>
        <v>0</v>
      </c>
      <c r="J225" s="219">
        <f t="shared" si="23"/>
        <v>0</v>
      </c>
      <c r="K225" s="198">
        <f t="shared" si="23"/>
        <v>0</v>
      </c>
      <c r="L225" s="198">
        <f t="shared" si="23"/>
        <v>0</v>
      </c>
      <c r="M225" s="1"/>
    </row>
    <row r="226" spans="1:13" ht="27" hidden="1" customHeight="1">
      <c r="A226" s="200">
        <v>3</v>
      </c>
      <c r="B226" s="209">
        <v>1</v>
      </c>
      <c r="C226" s="209">
        <v>4</v>
      </c>
      <c r="D226" s="209">
        <v>1</v>
      </c>
      <c r="E226" s="209"/>
      <c r="F226" s="210"/>
      <c r="G226" s="180" t="s">
        <v>138</v>
      </c>
      <c r="H226" s="174">
        <v>197</v>
      </c>
      <c r="I226" s="204">
        <f t="shared" si="23"/>
        <v>0</v>
      </c>
      <c r="J226" s="231">
        <f t="shared" si="23"/>
        <v>0</v>
      </c>
      <c r="K226" s="205">
        <f t="shared" si="23"/>
        <v>0</v>
      </c>
      <c r="L226" s="205">
        <f t="shared" si="23"/>
        <v>0</v>
      </c>
      <c r="M226" s="1"/>
    </row>
    <row r="227" spans="1:13" ht="27.75" hidden="1" customHeight="1">
      <c r="A227" s="186">
        <v>3</v>
      </c>
      <c r="B227" s="187">
        <v>1</v>
      </c>
      <c r="C227" s="187">
        <v>4</v>
      </c>
      <c r="D227" s="187">
        <v>1</v>
      </c>
      <c r="E227" s="187">
        <v>1</v>
      </c>
      <c r="F227" s="189"/>
      <c r="G227" s="180" t="s">
        <v>139</v>
      </c>
      <c r="H227" s="174">
        <v>198</v>
      </c>
      <c r="I227" s="175">
        <f t="shared" si="23"/>
        <v>0</v>
      </c>
      <c r="J227" s="217">
        <f t="shared" si="23"/>
        <v>0</v>
      </c>
      <c r="K227" s="176">
        <f t="shared" si="23"/>
        <v>0</v>
      </c>
      <c r="L227" s="176">
        <f t="shared" si="23"/>
        <v>0</v>
      </c>
      <c r="M227" s="1"/>
    </row>
    <row r="228" spans="1:13" ht="27" hidden="1" customHeight="1">
      <c r="A228" s="190">
        <v>3</v>
      </c>
      <c r="B228" s="186">
        <v>1</v>
      </c>
      <c r="C228" s="187">
        <v>4</v>
      </c>
      <c r="D228" s="187">
        <v>1</v>
      </c>
      <c r="E228" s="187">
        <v>1</v>
      </c>
      <c r="F228" s="189">
        <v>1</v>
      </c>
      <c r="G228" s="180" t="s">
        <v>139</v>
      </c>
      <c r="H228" s="174">
        <v>199</v>
      </c>
      <c r="I228" s="194">
        <v>0</v>
      </c>
      <c r="J228" s="194">
        <v>0</v>
      </c>
      <c r="K228" s="194">
        <v>0</v>
      </c>
      <c r="L228" s="194">
        <v>0</v>
      </c>
      <c r="M228" s="1"/>
    </row>
    <row r="229" spans="1:13" ht="26.25" hidden="1" customHeight="1">
      <c r="A229" s="190">
        <v>3</v>
      </c>
      <c r="B229" s="187">
        <v>1</v>
      </c>
      <c r="C229" s="187">
        <v>5</v>
      </c>
      <c r="D229" s="187"/>
      <c r="E229" s="187"/>
      <c r="F229" s="189"/>
      <c r="G229" s="188" t="s">
        <v>393</v>
      </c>
      <c r="H229" s="174">
        <v>200</v>
      </c>
      <c r="I229" s="175">
        <f t="shared" ref="I229:L230" si="24">I230</f>
        <v>0</v>
      </c>
      <c r="J229" s="175">
        <f t="shared" si="24"/>
        <v>0</v>
      </c>
      <c r="K229" s="175">
        <f t="shared" si="24"/>
        <v>0</v>
      </c>
      <c r="L229" s="175">
        <f t="shared" si="24"/>
        <v>0</v>
      </c>
      <c r="M229" s="1"/>
    </row>
    <row r="230" spans="1:13" ht="30" hidden="1" customHeight="1">
      <c r="A230" s="190">
        <v>3</v>
      </c>
      <c r="B230" s="187">
        <v>1</v>
      </c>
      <c r="C230" s="187">
        <v>5</v>
      </c>
      <c r="D230" s="187">
        <v>1</v>
      </c>
      <c r="E230" s="187"/>
      <c r="F230" s="189"/>
      <c r="G230" s="188" t="s">
        <v>393</v>
      </c>
      <c r="H230" s="174">
        <v>201</v>
      </c>
      <c r="I230" s="175">
        <f t="shared" si="24"/>
        <v>0</v>
      </c>
      <c r="J230" s="175">
        <f t="shared" si="24"/>
        <v>0</v>
      </c>
      <c r="K230" s="175">
        <f t="shared" si="24"/>
        <v>0</v>
      </c>
      <c r="L230" s="175">
        <f t="shared" si="24"/>
        <v>0</v>
      </c>
      <c r="M230" s="1"/>
    </row>
    <row r="231" spans="1:13" ht="27" hidden="1" customHeight="1">
      <c r="A231" s="190">
        <v>3</v>
      </c>
      <c r="B231" s="187">
        <v>1</v>
      </c>
      <c r="C231" s="187">
        <v>5</v>
      </c>
      <c r="D231" s="187">
        <v>1</v>
      </c>
      <c r="E231" s="187">
        <v>1</v>
      </c>
      <c r="F231" s="189"/>
      <c r="G231" s="188" t="s">
        <v>393</v>
      </c>
      <c r="H231" s="174">
        <v>202</v>
      </c>
      <c r="I231" s="175">
        <f>SUM(I232:I234)</f>
        <v>0</v>
      </c>
      <c r="J231" s="175">
        <f>SUM(J232:J234)</f>
        <v>0</v>
      </c>
      <c r="K231" s="175">
        <f>SUM(K232:K234)</f>
        <v>0</v>
      </c>
      <c r="L231" s="175">
        <f>SUM(L232:L234)</f>
        <v>0</v>
      </c>
      <c r="M231" s="1"/>
    </row>
    <row r="232" spans="1:13" ht="31.5" hidden="1" customHeight="1">
      <c r="A232" s="190">
        <v>3</v>
      </c>
      <c r="B232" s="187">
        <v>1</v>
      </c>
      <c r="C232" s="187">
        <v>5</v>
      </c>
      <c r="D232" s="187">
        <v>1</v>
      </c>
      <c r="E232" s="187">
        <v>1</v>
      </c>
      <c r="F232" s="189">
        <v>1</v>
      </c>
      <c r="G232" s="241" t="s">
        <v>140</v>
      </c>
      <c r="H232" s="174">
        <v>203</v>
      </c>
      <c r="I232" s="194">
        <v>0</v>
      </c>
      <c r="J232" s="194">
        <v>0</v>
      </c>
      <c r="K232" s="194">
        <v>0</v>
      </c>
      <c r="L232" s="194">
        <v>0</v>
      </c>
      <c r="M232" s="1"/>
    </row>
    <row r="233" spans="1:13" ht="25.5" hidden="1" customHeight="1">
      <c r="A233" s="190">
        <v>3</v>
      </c>
      <c r="B233" s="187">
        <v>1</v>
      </c>
      <c r="C233" s="187">
        <v>5</v>
      </c>
      <c r="D233" s="187">
        <v>1</v>
      </c>
      <c r="E233" s="187">
        <v>1</v>
      </c>
      <c r="F233" s="189">
        <v>2</v>
      </c>
      <c r="G233" s="241" t="s">
        <v>141</v>
      </c>
      <c r="H233" s="174">
        <v>204</v>
      </c>
      <c r="I233" s="194">
        <v>0</v>
      </c>
      <c r="J233" s="194">
        <v>0</v>
      </c>
      <c r="K233" s="194">
        <v>0</v>
      </c>
      <c r="L233" s="194">
        <v>0</v>
      </c>
      <c r="M233" s="1"/>
    </row>
    <row r="234" spans="1:13" ht="28.5" hidden="1" customHeight="1">
      <c r="A234" s="190">
        <v>3</v>
      </c>
      <c r="B234" s="187">
        <v>1</v>
      </c>
      <c r="C234" s="187">
        <v>5</v>
      </c>
      <c r="D234" s="187">
        <v>1</v>
      </c>
      <c r="E234" s="187">
        <v>1</v>
      </c>
      <c r="F234" s="189">
        <v>3</v>
      </c>
      <c r="G234" s="241" t="s">
        <v>142</v>
      </c>
      <c r="H234" s="174">
        <v>205</v>
      </c>
      <c r="I234" s="194">
        <v>0</v>
      </c>
      <c r="J234" s="194">
        <v>0</v>
      </c>
      <c r="K234" s="194">
        <v>0</v>
      </c>
      <c r="L234" s="194">
        <v>0</v>
      </c>
      <c r="M234" s="1"/>
    </row>
    <row r="235" spans="1:13" ht="41.25" hidden="1" customHeight="1">
      <c r="A235" s="170">
        <v>3</v>
      </c>
      <c r="B235" s="171">
        <v>2</v>
      </c>
      <c r="C235" s="171"/>
      <c r="D235" s="171"/>
      <c r="E235" s="171"/>
      <c r="F235" s="173"/>
      <c r="G235" s="172" t="s">
        <v>394</v>
      </c>
      <c r="H235" s="174">
        <v>206</v>
      </c>
      <c r="I235" s="175">
        <f>SUM(I236+I268)</f>
        <v>0</v>
      </c>
      <c r="J235" s="217">
        <f>SUM(J236+J268)</f>
        <v>0</v>
      </c>
      <c r="K235" s="176">
        <f>SUM(K236+K268)</f>
        <v>0</v>
      </c>
      <c r="L235" s="176">
        <f>SUM(L236+L268)</f>
        <v>0</v>
      </c>
      <c r="M235" s="1"/>
    </row>
    <row r="236" spans="1:13" ht="26.25" hidden="1" customHeight="1">
      <c r="A236" s="200">
        <v>3</v>
      </c>
      <c r="B236" s="208">
        <v>2</v>
      </c>
      <c r="C236" s="209">
        <v>1</v>
      </c>
      <c r="D236" s="209"/>
      <c r="E236" s="209"/>
      <c r="F236" s="210"/>
      <c r="G236" s="211" t="s">
        <v>347</v>
      </c>
      <c r="H236" s="174">
        <v>207</v>
      </c>
      <c r="I236" s="204">
        <f>SUM(I237+I246+I250+I254+I258+I261+I264)</f>
        <v>0</v>
      </c>
      <c r="J236" s="231">
        <f>SUM(J237+J246+J250+J254+J258+J261+J264)</f>
        <v>0</v>
      </c>
      <c r="K236" s="205">
        <f>SUM(K237+K246+K250+K254+K258+K261+K264)</f>
        <v>0</v>
      </c>
      <c r="L236" s="205">
        <f>SUM(L237+L246+L250+L254+L258+L261+L264)</f>
        <v>0</v>
      </c>
      <c r="M236" s="1"/>
    </row>
    <row r="237" spans="1:13" ht="30" hidden="1" customHeight="1">
      <c r="A237" s="186">
        <v>3</v>
      </c>
      <c r="B237" s="187">
        <v>2</v>
      </c>
      <c r="C237" s="187">
        <v>1</v>
      </c>
      <c r="D237" s="187">
        <v>1</v>
      </c>
      <c r="E237" s="187"/>
      <c r="F237" s="189"/>
      <c r="G237" s="188" t="s">
        <v>143</v>
      </c>
      <c r="H237" s="174">
        <v>208</v>
      </c>
      <c r="I237" s="204">
        <f>I238</f>
        <v>0</v>
      </c>
      <c r="J237" s="204">
        <f>J238</f>
        <v>0</v>
      </c>
      <c r="K237" s="204">
        <f>K238</f>
        <v>0</v>
      </c>
      <c r="L237" s="204">
        <f>L238</f>
        <v>0</v>
      </c>
      <c r="M237" s="1"/>
    </row>
    <row r="238" spans="1:13" ht="27" hidden="1" customHeight="1">
      <c r="A238" s="186">
        <v>3</v>
      </c>
      <c r="B238" s="186">
        <v>2</v>
      </c>
      <c r="C238" s="187">
        <v>1</v>
      </c>
      <c r="D238" s="187">
        <v>1</v>
      </c>
      <c r="E238" s="187">
        <v>1</v>
      </c>
      <c r="F238" s="189"/>
      <c r="G238" s="188" t="s">
        <v>144</v>
      </c>
      <c r="H238" s="174">
        <v>209</v>
      </c>
      <c r="I238" s="175">
        <f>SUM(I239:I239)</f>
        <v>0</v>
      </c>
      <c r="J238" s="217">
        <f>SUM(J239:J239)</f>
        <v>0</v>
      </c>
      <c r="K238" s="176">
        <f>SUM(K239:K239)</f>
        <v>0</v>
      </c>
      <c r="L238" s="176">
        <f>SUM(L239:L239)</f>
        <v>0</v>
      </c>
      <c r="M238" s="1"/>
    </row>
    <row r="239" spans="1:13" ht="25.5" hidden="1" customHeight="1">
      <c r="A239" s="200">
        <v>3</v>
      </c>
      <c r="B239" s="200">
        <v>2</v>
      </c>
      <c r="C239" s="209">
        <v>1</v>
      </c>
      <c r="D239" s="209">
        <v>1</v>
      </c>
      <c r="E239" s="209">
        <v>1</v>
      </c>
      <c r="F239" s="210">
        <v>1</v>
      </c>
      <c r="G239" s="211" t="s">
        <v>144</v>
      </c>
      <c r="H239" s="174">
        <v>210</v>
      </c>
      <c r="I239" s="194">
        <v>0</v>
      </c>
      <c r="J239" s="194">
        <v>0</v>
      </c>
      <c r="K239" s="194">
        <v>0</v>
      </c>
      <c r="L239" s="194">
        <v>0</v>
      </c>
      <c r="M239" s="1"/>
    </row>
    <row r="240" spans="1:13" ht="25.5" hidden="1" customHeight="1">
      <c r="A240" s="200">
        <v>3</v>
      </c>
      <c r="B240" s="209">
        <v>2</v>
      </c>
      <c r="C240" s="209">
        <v>1</v>
      </c>
      <c r="D240" s="209">
        <v>1</v>
      </c>
      <c r="E240" s="209">
        <v>2</v>
      </c>
      <c r="F240" s="210"/>
      <c r="G240" s="211" t="s">
        <v>145</v>
      </c>
      <c r="H240" s="174">
        <v>211</v>
      </c>
      <c r="I240" s="175">
        <f>SUM(I241:I242)</f>
        <v>0</v>
      </c>
      <c r="J240" s="175">
        <f>SUM(J241:J242)</f>
        <v>0</v>
      </c>
      <c r="K240" s="175">
        <f>SUM(K241:K242)</f>
        <v>0</v>
      </c>
      <c r="L240" s="175">
        <f>SUM(L241:L242)</f>
        <v>0</v>
      </c>
      <c r="M240" s="1"/>
    </row>
    <row r="241" spans="1:13" ht="24.75" hidden="1" customHeight="1">
      <c r="A241" s="200">
        <v>3</v>
      </c>
      <c r="B241" s="209">
        <v>2</v>
      </c>
      <c r="C241" s="209">
        <v>1</v>
      </c>
      <c r="D241" s="209">
        <v>1</v>
      </c>
      <c r="E241" s="209">
        <v>2</v>
      </c>
      <c r="F241" s="210">
        <v>1</v>
      </c>
      <c r="G241" s="211" t="s">
        <v>146</v>
      </c>
      <c r="H241" s="174">
        <v>212</v>
      </c>
      <c r="I241" s="194">
        <v>0</v>
      </c>
      <c r="J241" s="194">
        <v>0</v>
      </c>
      <c r="K241" s="194">
        <v>0</v>
      </c>
      <c r="L241" s="194">
        <v>0</v>
      </c>
      <c r="M241" s="1"/>
    </row>
    <row r="242" spans="1:13" ht="25.5" hidden="1" customHeight="1">
      <c r="A242" s="200">
        <v>3</v>
      </c>
      <c r="B242" s="209">
        <v>2</v>
      </c>
      <c r="C242" s="209">
        <v>1</v>
      </c>
      <c r="D242" s="209">
        <v>1</v>
      </c>
      <c r="E242" s="209">
        <v>2</v>
      </c>
      <c r="F242" s="210">
        <v>2</v>
      </c>
      <c r="G242" s="211" t="s">
        <v>147</v>
      </c>
      <c r="H242" s="174">
        <v>213</v>
      </c>
      <c r="I242" s="194">
        <v>0</v>
      </c>
      <c r="J242" s="194">
        <v>0</v>
      </c>
      <c r="K242" s="194">
        <v>0</v>
      </c>
      <c r="L242" s="194">
        <v>0</v>
      </c>
      <c r="M242" s="1"/>
    </row>
    <row r="243" spans="1:13" ht="25.5" hidden="1" customHeight="1">
      <c r="A243" s="200">
        <v>3</v>
      </c>
      <c r="B243" s="209">
        <v>2</v>
      </c>
      <c r="C243" s="209">
        <v>1</v>
      </c>
      <c r="D243" s="209">
        <v>1</v>
      </c>
      <c r="E243" s="209">
        <v>3</v>
      </c>
      <c r="F243" s="247"/>
      <c r="G243" s="211" t="s">
        <v>148</v>
      </c>
      <c r="H243" s="174">
        <v>214</v>
      </c>
      <c r="I243" s="175">
        <f>SUM(I244:I245)</f>
        <v>0</v>
      </c>
      <c r="J243" s="175">
        <f>SUM(J244:J245)</f>
        <v>0</v>
      </c>
      <c r="K243" s="175">
        <f>SUM(K244:K245)</f>
        <v>0</v>
      </c>
      <c r="L243" s="175">
        <f>SUM(L244:L245)</f>
        <v>0</v>
      </c>
      <c r="M243" s="1"/>
    </row>
    <row r="244" spans="1:13" ht="29.25" hidden="1" customHeight="1">
      <c r="A244" s="200">
        <v>3</v>
      </c>
      <c r="B244" s="209">
        <v>2</v>
      </c>
      <c r="C244" s="209">
        <v>1</v>
      </c>
      <c r="D244" s="209">
        <v>1</v>
      </c>
      <c r="E244" s="209">
        <v>3</v>
      </c>
      <c r="F244" s="210">
        <v>1</v>
      </c>
      <c r="G244" s="211" t="s">
        <v>149</v>
      </c>
      <c r="H244" s="174">
        <v>215</v>
      </c>
      <c r="I244" s="194">
        <v>0</v>
      </c>
      <c r="J244" s="194">
        <v>0</v>
      </c>
      <c r="K244" s="194">
        <v>0</v>
      </c>
      <c r="L244" s="194">
        <v>0</v>
      </c>
      <c r="M244" s="1"/>
    </row>
    <row r="245" spans="1:13" ht="25.5" hidden="1" customHeight="1">
      <c r="A245" s="200">
        <v>3</v>
      </c>
      <c r="B245" s="209">
        <v>2</v>
      </c>
      <c r="C245" s="209">
        <v>1</v>
      </c>
      <c r="D245" s="209">
        <v>1</v>
      </c>
      <c r="E245" s="209">
        <v>3</v>
      </c>
      <c r="F245" s="210">
        <v>2</v>
      </c>
      <c r="G245" s="211" t="s">
        <v>150</v>
      </c>
      <c r="H245" s="174">
        <v>216</v>
      </c>
      <c r="I245" s="194">
        <v>0</v>
      </c>
      <c r="J245" s="194">
        <v>0</v>
      </c>
      <c r="K245" s="194">
        <v>0</v>
      </c>
      <c r="L245" s="194">
        <v>0</v>
      </c>
      <c r="M245" s="1"/>
    </row>
    <row r="246" spans="1:13" ht="27" hidden="1" customHeight="1">
      <c r="A246" s="186">
        <v>3</v>
      </c>
      <c r="B246" s="187">
        <v>2</v>
      </c>
      <c r="C246" s="187">
        <v>1</v>
      </c>
      <c r="D246" s="187">
        <v>2</v>
      </c>
      <c r="E246" s="187"/>
      <c r="F246" s="189"/>
      <c r="G246" s="188" t="s">
        <v>351</v>
      </c>
      <c r="H246" s="174">
        <v>217</v>
      </c>
      <c r="I246" s="175">
        <f>I247</f>
        <v>0</v>
      </c>
      <c r="J246" s="175">
        <f>J247</f>
        <v>0</v>
      </c>
      <c r="K246" s="175">
        <f>K247</f>
        <v>0</v>
      </c>
      <c r="L246" s="175">
        <f>L247</f>
        <v>0</v>
      </c>
      <c r="M246" s="1"/>
    </row>
    <row r="247" spans="1:13" ht="27.75" hidden="1" customHeight="1">
      <c r="A247" s="186">
        <v>3</v>
      </c>
      <c r="B247" s="187">
        <v>2</v>
      </c>
      <c r="C247" s="187">
        <v>1</v>
      </c>
      <c r="D247" s="187">
        <v>2</v>
      </c>
      <c r="E247" s="187">
        <v>1</v>
      </c>
      <c r="F247" s="189"/>
      <c r="G247" s="188" t="s">
        <v>351</v>
      </c>
      <c r="H247" s="174">
        <v>218</v>
      </c>
      <c r="I247" s="175">
        <f>SUM(I248:I249)</f>
        <v>0</v>
      </c>
      <c r="J247" s="217">
        <f>SUM(J248:J249)</f>
        <v>0</v>
      </c>
      <c r="K247" s="176">
        <f>SUM(K248:K249)</f>
        <v>0</v>
      </c>
      <c r="L247" s="176">
        <f>SUM(L248:L249)</f>
        <v>0</v>
      </c>
      <c r="M247" s="1"/>
    </row>
    <row r="248" spans="1:13" ht="27" hidden="1" customHeight="1">
      <c r="A248" s="200">
        <v>3</v>
      </c>
      <c r="B248" s="208">
        <v>2</v>
      </c>
      <c r="C248" s="209">
        <v>1</v>
      </c>
      <c r="D248" s="209">
        <v>2</v>
      </c>
      <c r="E248" s="209">
        <v>1</v>
      </c>
      <c r="F248" s="210">
        <v>1</v>
      </c>
      <c r="G248" s="211" t="s">
        <v>151</v>
      </c>
      <c r="H248" s="174">
        <v>219</v>
      </c>
      <c r="I248" s="194">
        <v>0</v>
      </c>
      <c r="J248" s="194">
        <v>0</v>
      </c>
      <c r="K248" s="194">
        <v>0</v>
      </c>
      <c r="L248" s="194">
        <v>0</v>
      </c>
      <c r="M248" s="1"/>
    </row>
    <row r="249" spans="1:13" ht="25.5" hidden="1" customHeight="1">
      <c r="A249" s="186">
        <v>3</v>
      </c>
      <c r="B249" s="187">
        <v>2</v>
      </c>
      <c r="C249" s="187">
        <v>1</v>
      </c>
      <c r="D249" s="187">
        <v>2</v>
      </c>
      <c r="E249" s="187">
        <v>1</v>
      </c>
      <c r="F249" s="189">
        <v>2</v>
      </c>
      <c r="G249" s="188" t="s">
        <v>152</v>
      </c>
      <c r="H249" s="174">
        <v>220</v>
      </c>
      <c r="I249" s="194">
        <v>0</v>
      </c>
      <c r="J249" s="194">
        <v>0</v>
      </c>
      <c r="K249" s="194">
        <v>0</v>
      </c>
      <c r="L249" s="194">
        <v>0</v>
      </c>
      <c r="M249" s="1"/>
    </row>
    <row r="250" spans="1:13" ht="26.25" hidden="1" customHeight="1">
      <c r="A250" s="181">
        <v>3</v>
      </c>
      <c r="B250" s="179">
        <v>2</v>
      </c>
      <c r="C250" s="179">
        <v>1</v>
      </c>
      <c r="D250" s="179">
        <v>3</v>
      </c>
      <c r="E250" s="179"/>
      <c r="F250" s="182"/>
      <c r="G250" s="180" t="s">
        <v>153</v>
      </c>
      <c r="H250" s="174">
        <v>221</v>
      </c>
      <c r="I250" s="197">
        <f>I251</f>
        <v>0</v>
      </c>
      <c r="J250" s="219">
        <f>J251</f>
        <v>0</v>
      </c>
      <c r="K250" s="198">
        <f>K251</f>
        <v>0</v>
      </c>
      <c r="L250" s="198">
        <f>L251</f>
        <v>0</v>
      </c>
      <c r="M250" s="1"/>
    </row>
    <row r="251" spans="1:13" ht="29.25" hidden="1" customHeight="1">
      <c r="A251" s="186">
        <v>3</v>
      </c>
      <c r="B251" s="187">
        <v>2</v>
      </c>
      <c r="C251" s="187">
        <v>1</v>
      </c>
      <c r="D251" s="187">
        <v>3</v>
      </c>
      <c r="E251" s="187">
        <v>1</v>
      </c>
      <c r="F251" s="189"/>
      <c r="G251" s="180" t="s">
        <v>153</v>
      </c>
      <c r="H251" s="174">
        <v>222</v>
      </c>
      <c r="I251" s="175">
        <f>I252+I253</f>
        <v>0</v>
      </c>
      <c r="J251" s="175">
        <f>J252+J253</f>
        <v>0</v>
      </c>
      <c r="K251" s="175">
        <f>K252+K253</f>
        <v>0</v>
      </c>
      <c r="L251" s="175">
        <f>L252+L253</f>
        <v>0</v>
      </c>
      <c r="M251" s="1"/>
    </row>
    <row r="252" spans="1:13" ht="30" hidden="1" customHeight="1">
      <c r="A252" s="186">
        <v>3</v>
      </c>
      <c r="B252" s="187">
        <v>2</v>
      </c>
      <c r="C252" s="187">
        <v>1</v>
      </c>
      <c r="D252" s="187">
        <v>3</v>
      </c>
      <c r="E252" s="187">
        <v>1</v>
      </c>
      <c r="F252" s="189">
        <v>1</v>
      </c>
      <c r="G252" s="188" t="s">
        <v>154</v>
      </c>
      <c r="H252" s="174">
        <v>223</v>
      </c>
      <c r="I252" s="194">
        <v>0</v>
      </c>
      <c r="J252" s="194">
        <v>0</v>
      </c>
      <c r="K252" s="194">
        <v>0</v>
      </c>
      <c r="L252" s="194">
        <v>0</v>
      </c>
      <c r="M252" s="1"/>
    </row>
    <row r="253" spans="1:13" ht="27.75" hidden="1" customHeight="1">
      <c r="A253" s="186">
        <v>3</v>
      </c>
      <c r="B253" s="187">
        <v>2</v>
      </c>
      <c r="C253" s="187">
        <v>1</v>
      </c>
      <c r="D253" s="187">
        <v>3</v>
      </c>
      <c r="E253" s="187">
        <v>1</v>
      </c>
      <c r="F253" s="189">
        <v>2</v>
      </c>
      <c r="G253" s="188" t="s">
        <v>155</v>
      </c>
      <c r="H253" s="174">
        <v>224</v>
      </c>
      <c r="I253" s="239">
        <v>0</v>
      </c>
      <c r="J253" s="236">
        <v>0</v>
      </c>
      <c r="K253" s="239">
        <v>0</v>
      </c>
      <c r="L253" s="239">
        <v>0</v>
      </c>
      <c r="M253" s="1"/>
    </row>
    <row r="254" spans="1:13" ht="26.25" hidden="1" customHeight="1">
      <c r="A254" s="186">
        <v>3</v>
      </c>
      <c r="B254" s="187">
        <v>2</v>
      </c>
      <c r="C254" s="187">
        <v>1</v>
      </c>
      <c r="D254" s="187">
        <v>4</v>
      </c>
      <c r="E254" s="187"/>
      <c r="F254" s="189"/>
      <c r="G254" s="188" t="s">
        <v>156</v>
      </c>
      <c r="H254" s="174">
        <v>225</v>
      </c>
      <c r="I254" s="175">
        <f>I255</f>
        <v>0</v>
      </c>
      <c r="J254" s="176">
        <f>J255</f>
        <v>0</v>
      </c>
      <c r="K254" s="175">
        <f>K255</f>
        <v>0</v>
      </c>
      <c r="L254" s="176">
        <f>L255</f>
        <v>0</v>
      </c>
      <c r="M254" s="1"/>
    </row>
    <row r="255" spans="1:13" ht="27.75" hidden="1" customHeight="1">
      <c r="A255" s="181">
        <v>3</v>
      </c>
      <c r="B255" s="179">
        <v>2</v>
      </c>
      <c r="C255" s="179">
        <v>1</v>
      </c>
      <c r="D255" s="179">
        <v>4</v>
      </c>
      <c r="E255" s="179">
        <v>1</v>
      </c>
      <c r="F255" s="182"/>
      <c r="G255" s="180" t="s">
        <v>156</v>
      </c>
      <c r="H255" s="174">
        <v>226</v>
      </c>
      <c r="I255" s="197">
        <f>SUM(I256:I257)</f>
        <v>0</v>
      </c>
      <c r="J255" s="219">
        <f>SUM(J256:J257)</f>
        <v>0</v>
      </c>
      <c r="K255" s="198">
        <f>SUM(K256:K257)</f>
        <v>0</v>
      </c>
      <c r="L255" s="198">
        <f>SUM(L256:L257)</f>
        <v>0</v>
      </c>
      <c r="M255" s="1"/>
    </row>
    <row r="256" spans="1:13" ht="25.5" hidden="1" customHeight="1">
      <c r="A256" s="186">
        <v>3</v>
      </c>
      <c r="B256" s="187">
        <v>2</v>
      </c>
      <c r="C256" s="187">
        <v>1</v>
      </c>
      <c r="D256" s="187">
        <v>4</v>
      </c>
      <c r="E256" s="187">
        <v>1</v>
      </c>
      <c r="F256" s="189">
        <v>1</v>
      </c>
      <c r="G256" s="188" t="s">
        <v>157</v>
      </c>
      <c r="H256" s="174">
        <v>227</v>
      </c>
      <c r="I256" s="194">
        <v>0</v>
      </c>
      <c r="J256" s="194">
        <v>0</v>
      </c>
      <c r="K256" s="194">
        <v>0</v>
      </c>
      <c r="L256" s="194">
        <v>0</v>
      </c>
      <c r="M256" s="1"/>
    </row>
    <row r="257" spans="1:13" ht="27.75" hidden="1" customHeight="1">
      <c r="A257" s="186">
        <v>3</v>
      </c>
      <c r="B257" s="187">
        <v>2</v>
      </c>
      <c r="C257" s="187">
        <v>1</v>
      </c>
      <c r="D257" s="187">
        <v>4</v>
      </c>
      <c r="E257" s="187">
        <v>1</v>
      </c>
      <c r="F257" s="189">
        <v>2</v>
      </c>
      <c r="G257" s="188" t="s">
        <v>158</v>
      </c>
      <c r="H257" s="174">
        <v>228</v>
      </c>
      <c r="I257" s="194">
        <v>0</v>
      </c>
      <c r="J257" s="194">
        <v>0</v>
      </c>
      <c r="K257" s="194">
        <v>0</v>
      </c>
      <c r="L257" s="194">
        <v>0</v>
      </c>
      <c r="M257" s="1"/>
    </row>
    <row r="258" spans="1:13" hidden="1">
      <c r="A258" s="186">
        <v>3</v>
      </c>
      <c r="B258" s="187">
        <v>2</v>
      </c>
      <c r="C258" s="187">
        <v>1</v>
      </c>
      <c r="D258" s="187">
        <v>5</v>
      </c>
      <c r="E258" s="187"/>
      <c r="F258" s="189"/>
      <c r="G258" s="188" t="s">
        <v>159</v>
      </c>
      <c r="H258" s="174">
        <v>229</v>
      </c>
      <c r="I258" s="175">
        <f t="shared" ref="I258:L259" si="25">I259</f>
        <v>0</v>
      </c>
      <c r="J258" s="217">
        <f t="shared" si="25"/>
        <v>0</v>
      </c>
      <c r="K258" s="176">
        <f t="shared" si="25"/>
        <v>0</v>
      </c>
      <c r="L258" s="176">
        <f t="shared" si="25"/>
        <v>0</v>
      </c>
    </row>
    <row r="259" spans="1:13" ht="29.25" hidden="1" customHeight="1">
      <c r="A259" s="186">
        <v>3</v>
      </c>
      <c r="B259" s="187">
        <v>2</v>
      </c>
      <c r="C259" s="187">
        <v>1</v>
      </c>
      <c r="D259" s="187">
        <v>5</v>
      </c>
      <c r="E259" s="187">
        <v>1</v>
      </c>
      <c r="F259" s="189"/>
      <c r="G259" s="188" t="s">
        <v>159</v>
      </c>
      <c r="H259" s="174">
        <v>230</v>
      </c>
      <c r="I259" s="176">
        <f t="shared" si="25"/>
        <v>0</v>
      </c>
      <c r="J259" s="217">
        <f t="shared" si="25"/>
        <v>0</v>
      </c>
      <c r="K259" s="176">
        <f t="shared" si="25"/>
        <v>0</v>
      </c>
      <c r="L259" s="176">
        <f t="shared" si="25"/>
        <v>0</v>
      </c>
      <c r="M259" s="1"/>
    </row>
    <row r="260" spans="1:13" hidden="1">
      <c r="A260" s="208">
        <v>3</v>
      </c>
      <c r="B260" s="209">
        <v>2</v>
      </c>
      <c r="C260" s="209">
        <v>1</v>
      </c>
      <c r="D260" s="209">
        <v>5</v>
      </c>
      <c r="E260" s="209">
        <v>1</v>
      </c>
      <c r="F260" s="210">
        <v>1</v>
      </c>
      <c r="G260" s="188" t="s">
        <v>159</v>
      </c>
      <c r="H260" s="174">
        <v>231</v>
      </c>
      <c r="I260" s="239">
        <v>0</v>
      </c>
      <c r="J260" s="239">
        <v>0</v>
      </c>
      <c r="K260" s="239">
        <v>0</v>
      </c>
      <c r="L260" s="239">
        <v>0</v>
      </c>
    </row>
    <row r="261" spans="1:13" hidden="1">
      <c r="A261" s="186">
        <v>3</v>
      </c>
      <c r="B261" s="187">
        <v>2</v>
      </c>
      <c r="C261" s="187">
        <v>1</v>
      </c>
      <c r="D261" s="187">
        <v>6</v>
      </c>
      <c r="E261" s="187"/>
      <c r="F261" s="189"/>
      <c r="G261" s="188" t="s">
        <v>160</v>
      </c>
      <c r="H261" s="174">
        <v>232</v>
      </c>
      <c r="I261" s="175">
        <f t="shared" ref="I261:L262" si="26">I262</f>
        <v>0</v>
      </c>
      <c r="J261" s="217">
        <f t="shared" si="26"/>
        <v>0</v>
      </c>
      <c r="K261" s="176">
        <f t="shared" si="26"/>
        <v>0</v>
      </c>
      <c r="L261" s="176">
        <f t="shared" si="26"/>
        <v>0</v>
      </c>
    </row>
    <row r="262" spans="1:13" hidden="1">
      <c r="A262" s="186">
        <v>3</v>
      </c>
      <c r="B262" s="186">
        <v>2</v>
      </c>
      <c r="C262" s="187">
        <v>1</v>
      </c>
      <c r="D262" s="187">
        <v>6</v>
      </c>
      <c r="E262" s="187">
        <v>1</v>
      </c>
      <c r="F262" s="189"/>
      <c r="G262" s="188" t="s">
        <v>160</v>
      </c>
      <c r="H262" s="174">
        <v>233</v>
      </c>
      <c r="I262" s="175">
        <f t="shared" si="26"/>
        <v>0</v>
      </c>
      <c r="J262" s="217">
        <f t="shared" si="26"/>
        <v>0</v>
      </c>
      <c r="K262" s="176">
        <f t="shared" si="26"/>
        <v>0</v>
      </c>
      <c r="L262" s="176">
        <f t="shared" si="26"/>
        <v>0</v>
      </c>
    </row>
    <row r="263" spans="1:13" ht="24" hidden="1" customHeight="1">
      <c r="A263" s="181">
        <v>3</v>
      </c>
      <c r="B263" s="181">
        <v>2</v>
      </c>
      <c r="C263" s="187">
        <v>1</v>
      </c>
      <c r="D263" s="187">
        <v>6</v>
      </c>
      <c r="E263" s="187">
        <v>1</v>
      </c>
      <c r="F263" s="189">
        <v>1</v>
      </c>
      <c r="G263" s="188" t="s">
        <v>160</v>
      </c>
      <c r="H263" s="174">
        <v>234</v>
      </c>
      <c r="I263" s="239">
        <v>0</v>
      </c>
      <c r="J263" s="239">
        <v>0</v>
      </c>
      <c r="K263" s="239">
        <v>0</v>
      </c>
      <c r="L263" s="239">
        <v>0</v>
      </c>
      <c r="M263" s="1"/>
    </row>
    <row r="264" spans="1:13" ht="27.75" hidden="1" customHeight="1">
      <c r="A264" s="186">
        <v>3</v>
      </c>
      <c r="B264" s="186">
        <v>2</v>
      </c>
      <c r="C264" s="187">
        <v>1</v>
      </c>
      <c r="D264" s="187">
        <v>7</v>
      </c>
      <c r="E264" s="187"/>
      <c r="F264" s="189"/>
      <c r="G264" s="188" t="s">
        <v>161</v>
      </c>
      <c r="H264" s="174">
        <v>235</v>
      </c>
      <c r="I264" s="175">
        <f>I265</f>
        <v>0</v>
      </c>
      <c r="J264" s="217">
        <f>J265</f>
        <v>0</v>
      </c>
      <c r="K264" s="176">
        <f>K265</f>
        <v>0</v>
      </c>
      <c r="L264" s="176">
        <f>L265</f>
        <v>0</v>
      </c>
      <c r="M264" s="1"/>
    </row>
    <row r="265" spans="1:13" hidden="1">
      <c r="A265" s="186">
        <v>3</v>
      </c>
      <c r="B265" s="187">
        <v>2</v>
      </c>
      <c r="C265" s="187">
        <v>1</v>
      </c>
      <c r="D265" s="187">
        <v>7</v>
      </c>
      <c r="E265" s="187">
        <v>1</v>
      </c>
      <c r="F265" s="189"/>
      <c r="G265" s="188" t="s">
        <v>161</v>
      </c>
      <c r="H265" s="174">
        <v>236</v>
      </c>
      <c r="I265" s="175">
        <f>I266+I267</f>
        <v>0</v>
      </c>
      <c r="J265" s="175">
        <f>J266+J267</f>
        <v>0</v>
      </c>
      <c r="K265" s="175">
        <f>K266+K267</f>
        <v>0</v>
      </c>
      <c r="L265" s="175">
        <f>L266+L267</f>
        <v>0</v>
      </c>
    </row>
    <row r="266" spans="1:13" ht="27" hidden="1" customHeight="1">
      <c r="A266" s="186">
        <v>3</v>
      </c>
      <c r="B266" s="187">
        <v>2</v>
      </c>
      <c r="C266" s="187">
        <v>1</v>
      </c>
      <c r="D266" s="187">
        <v>7</v>
      </c>
      <c r="E266" s="187">
        <v>1</v>
      </c>
      <c r="F266" s="189">
        <v>1</v>
      </c>
      <c r="G266" s="188" t="s">
        <v>162</v>
      </c>
      <c r="H266" s="174">
        <v>237</v>
      </c>
      <c r="I266" s="193">
        <v>0</v>
      </c>
      <c r="J266" s="194">
        <v>0</v>
      </c>
      <c r="K266" s="194">
        <v>0</v>
      </c>
      <c r="L266" s="194">
        <v>0</v>
      </c>
      <c r="M266" s="1"/>
    </row>
    <row r="267" spans="1:13" ht="24.75" hidden="1" customHeight="1">
      <c r="A267" s="186">
        <v>3</v>
      </c>
      <c r="B267" s="187">
        <v>2</v>
      </c>
      <c r="C267" s="187">
        <v>1</v>
      </c>
      <c r="D267" s="187">
        <v>7</v>
      </c>
      <c r="E267" s="187">
        <v>1</v>
      </c>
      <c r="F267" s="189">
        <v>2</v>
      </c>
      <c r="G267" s="188" t="s">
        <v>163</v>
      </c>
      <c r="H267" s="174">
        <v>238</v>
      </c>
      <c r="I267" s="194">
        <v>0</v>
      </c>
      <c r="J267" s="194">
        <v>0</v>
      </c>
      <c r="K267" s="194">
        <v>0</v>
      </c>
      <c r="L267" s="194">
        <v>0</v>
      </c>
      <c r="M267" s="1"/>
    </row>
    <row r="268" spans="1:13" ht="38.25" hidden="1" customHeight="1">
      <c r="A268" s="186">
        <v>3</v>
      </c>
      <c r="B268" s="187">
        <v>2</v>
      </c>
      <c r="C268" s="187">
        <v>2</v>
      </c>
      <c r="D268" s="248"/>
      <c r="E268" s="248"/>
      <c r="F268" s="249"/>
      <c r="G268" s="188" t="s">
        <v>348</v>
      </c>
      <c r="H268" s="174">
        <v>239</v>
      </c>
      <c r="I268" s="175">
        <f>SUM(I269+I278+I282+I286+I290+I293+I296)</f>
        <v>0</v>
      </c>
      <c r="J268" s="217">
        <f>SUM(J269+J278+J282+J286+J290+J293+J296)</f>
        <v>0</v>
      </c>
      <c r="K268" s="176">
        <f>SUM(K269+K278+K282+K286+K290+K293+K296)</f>
        <v>0</v>
      </c>
      <c r="L268" s="176">
        <f>SUM(L269+L278+L282+L286+L290+L293+L296)</f>
        <v>0</v>
      </c>
      <c r="M268" s="1"/>
    </row>
    <row r="269" spans="1:13" hidden="1">
      <c r="A269" s="186">
        <v>3</v>
      </c>
      <c r="B269" s="187">
        <v>2</v>
      </c>
      <c r="C269" s="187">
        <v>2</v>
      </c>
      <c r="D269" s="187">
        <v>1</v>
      </c>
      <c r="E269" s="187"/>
      <c r="F269" s="189"/>
      <c r="G269" s="188" t="s">
        <v>164</v>
      </c>
      <c r="H269" s="174">
        <v>240</v>
      </c>
      <c r="I269" s="175">
        <f>I270</f>
        <v>0</v>
      </c>
      <c r="J269" s="175">
        <f>J270</f>
        <v>0</v>
      </c>
      <c r="K269" s="175">
        <f>K270</f>
        <v>0</v>
      </c>
      <c r="L269" s="175">
        <f>L270</f>
        <v>0</v>
      </c>
    </row>
    <row r="270" spans="1:13" hidden="1">
      <c r="A270" s="190">
        <v>3</v>
      </c>
      <c r="B270" s="186">
        <v>2</v>
      </c>
      <c r="C270" s="187">
        <v>2</v>
      </c>
      <c r="D270" s="187">
        <v>1</v>
      </c>
      <c r="E270" s="187">
        <v>1</v>
      </c>
      <c r="F270" s="189"/>
      <c r="G270" s="188" t="s">
        <v>144</v>
      </c>
      <c r="H270" s="174">
        <v>241</v>
      </c>
      <c r="I270" s="175">
        <f>SUM(I271)</f>
        <v>0</v>
      </c>
      <c r="J270" s="175">
        <f>SUM(J271)</f>
        <v>0</v>
      </c>
      <c r="K270" s="175">
        <f>SUM(K271)</f>
        <v>0</v>
      </c>
      <c r="L270" s="175">
        <f>SUM(L271)</f>
        <v>0</v>
      </c>
    </row>
    <row r="271" spans="1:13" hidden="1">
      <c r="A271" s="190">
        <v>3</v>
      </c>
      <c r="B271" s="186">
        <v>2</v>
      </c>
      <c r="C271" s="187">
        <v>2</v>
      </c>
      <c r="D271" s="187">
        <v>1</v>
      </c>
      <c r="E271" s="187">
        <v>1</v>
      </c>
      <c r="F271" s="189">
        <v>1</v>
      </c>
      <c r="G271" s="188" t="s">
        <v>144</v>
      </c>
      <c r="H271" s="174">
        <v>242</v>
      </c>
      <c r="I271" s="194">
        <v>0</v>
      </c>
      <c r="J271" s="194">
        <v>0</v>
      </c>
      <c r="K271" s="194">
        <v>0</v>
      </c>
      <c r="L271" s="194">
        <v>0</v>
      </c>
    </row>
    <row r="272" spans="1:13" ht="24" hidden="1" customHeight="1">
      <c r="A272" s="190">
        <v>3</v>
      </c>
      <c r="B272" s="186">
        <v>2</v>
      </c>
      <c r="C272" s="187">
        <v>2</v>
      </c>
      <c r="D272" s="187">
        <v>1</v>
      </c>
      <c r="E272" s="187">
        <v>2</v>
      </c>
      <c r="F272" s="189"/>
      <c r="G272" s="188" t="s">
        <v>165</v>
      </c>
      <c r="H272" s="174">
        <v>243</v>
      </c>
      <c r="I272" s="175">
        <f>SUM(I273:I274)</f>
        <v>0</v>
      </c>
      <c r="J272" s="175">
        <f>SUM(J273:J274)</f>
        <v>0</v>
      </c>
      <c r="K272" s="175">
        <f>SUM(K273:K274)</f>
        <v>0</v>
      </c>
      <c r="L272" s="175">
        <f>SUM(L273:L274)</f>
        <v>0</v>
      </c>
      <c r="M272" s="1"/>
    </row>
    <row r="273" spans="1:13" ht="24" hidden="1" customHeight="1">
      <c r="A273" s="190">
        <v>3</v>
      </c>
      <c r="B273" s="186">
        <v>2</v>
      </c>
      <c r="C273" s="187">
        <v>2</v>
      </c>
      <c r="D273" s="187">
        <v>1</v>
      </c>
      <c r="E273" s="187">
        <v>2</v>
      </c>
      <c r="F273" s="189">
        <v>1</v>
      </c>
      <c r="G273" s="188" t="s">
        <v>146</v>
      </c>
      <c r="H273" s="174">
        <v>244</v>
      </c>
      <c r="I273" s="194">
        <v>0</v>
      </c>
      <c r="J273" s="193">
        <v>0</v>
      </c>
      <c r="K273" s="194">
        <v>0</v>
      </c>
      <c r="L273" s="194">
        <v>0</v>
      </c>
      <c r="M273" s="1"/>
    </row>
    <row r="274" spans="1:13" ht="32.25" hidden="1" customHeight="1">
      <c r="A274" s="190">
        <v>3</v>
      </c>
      <c r="B274" s="186">
        <v>2</v>
      </c>
      <c r="C274" s="187">
        <v>2</v>
      </c>
      <c r="D274" s="187">
        <v>1</v>
      </c>
      <c r="E274" s="187">
        <v>2</v>
      </c>
      <c r="F274" s="189">
        <v>2</v>
      </c>
      <c r="G274" s="188" t="s">
        <v>147</v>
      </c>
      <c r="H274" s="174">
        <v>245</v>
      </c>
      <c r="I274" s="194">
        <v>0</v>
      </c>
      <c r="J274" s="193">
        <v>0</v>
      </c>
      <c r="K274" s="194">
        <v>0</v>
      </c>
      <c r="L274" s="194">
        <v>0</v>
      </c>
      <c r="M274" s="1"/>
    </row>
    <row r="275" spans="1:13" ht="27" hidden="1" customHeight="1">
      <c r="A275" s="190">
        <v>3</v>
      </c>
      <c r="B275" s="186">
        <v>2</v>
      </c>
      <c r="C275" s="187">
        <v>2</v>
      </c>
      <c r="D275" s="187">
        <v>1</v>
      </c>
      <c r="E275" s="187">
        <v>3</v>
      </c>
      <c r="F275" s="189"/>
      <c r="G275" s="188" t="s">
        <v>148</v>
      </c>
      <c r="H275" s="174">
        <v>246</v>
      </c>
      <c r="I275" s="175">
        <f>SUM(I276:I277)</f>
        <v>0</v>
      </c>
      <c r="J275" s="175">
        <f>SUM(J276:J277)</f>
        <v>0</v>
      </c>
      <c r="K275" s="175">
        <f>SUM(K276:K277)</f>
        <v>0</v>
      </c>
      <c r="L275" s="175">
        <f>SUM(L276:L277)</f>
        <v>0</v>
      </c>
      <c r="M275" s="1"/>
    </row>
    <row r="276" spans="1:13" ht="27.75" hidden="1" customHeight="1">
      <c r="A276" s="190">
        <v>3</v>
      </c>
      <c r="B276" s="186">
        <v>2</v>
      </c>
      <c r="C276" s="187">
        <v>2</v>
      </c>
      <c r="D276" s="187">
        <v>1</v>
      </c>
      <c r="E276" s="187">
        <v>3</v>
      </c>
      <c r="F276" s="189">
        <v>1</v>
      </c>
      <c r="G276" s="188" t="s">
        <v>149</v>
      </c>
      <c r="H276" s="174">
        <v>247</v>
      </c>
      <c r="I276" s="194">
        <v>0</v>
      </c>
      <c r="J276" s="193">
        <v>0</v>
      </c>
      <c r="K276" s="194">
        <v>0</v>
      </c>
      <c r="L276" s="194">
        <v>0</v>
      </c>
      <c r="M276" s="1"/>
    </row>
    <row r="277" spans="1:13" ht="27" hidden="1" customHeight="1">
      <c r="A277" s="190">
        <v>3</v>
      </c>
      <c r="B277" s="186">
        <v>2</v>
      </c>
      <c r="C277" s="187">
        <v>2</v>
      </c>
      <c r="D277" s="187">
        <v>1</v>
      </c>
      <c r="E277" s="187">
        <v>3</v>
      </c>
      <c r="F277" s="189">
        <v>2</v>
      </c>
      <c r="G277" s="188" t="s">
        <v>166</v>
      </c>
      <c r="H277" s="174">
        <v>248</v>
      </c>
      <c r="I277" s="194">
        <v>0</v>
      </c>
      <c r="J277" s="193">
        <v>0</v>
      </c>
      <c r="K277" s="194">
        <v>0</v>
      </c>
      <c r="L277" s="194">
        <v>0</v>
      </c>
      <c r="M277" s="1"/>
    </row>
    <row r="278" spans="1:13" ht="25.5" hidden="1" customHeight="1">
      <c r="A278" s="190">
        <v>3</v>
      </c>
      <c r="B278" s="186">
        <v>2</v>
      </c>
      <c r="C278" s="187">
        <v>2</v>
      </c>
      <c r="D278" s="187">
        <v>2</v>
      </c>
      <c r="E278" s="187"/>
      <c r="F278" s="189"/>
      <c r="G278" s="188" t="s">
        <v>167</v>
      </c>
      <c r="H278" s="174">
        <v>249</v>
      </c>
      <c r="I278" s="175">
        <f>I279</f>
        <v>0</v>
      </c>
      <c r="J278" s="176">
        <f>J279</f>
        <v>0</v>
      </c>
      <c r="K278" s="175">
        <f>K279</f>
        <v>0</v>
      </c>
      <c r="L278" s="176">
        <f>L279</f>
        <v>0</v>
      </c>
      <c r="M278" s="1"/>
    </row>
    <row r="279" spans="1:13" ht="32.25" hidden="1" customHeight="1">
      <c r="A279" s="186">
        <v>3</v>
      </c>
      <c r="B279" s="187">
        <v>2</v>
      </c>
      <c r="C279" s="179">
        <v>2</v>
      </c>
      <c r="D279" s="179">
        <v>2</v>
      </c>
      <c r="E279" s="179">
        <v>1</v>
      </c>
      <c r="F279" s="182"/>
      <c r="G279" s="188" t="s">
        <v>167</v>
      </c>
      <c r="H279" s="174">
        <v>250</v>
      </c>
      <c r="I279" s="197">
        <f>SUM(I280:I281)</f>
        <v>0</v>
      </c>
      <c r="J279" s="219">
        <f>SUM(J280:J281)</f>
        <v>0</v>
      </c>
      <c r="K279" s="198">
        <f>SUM(K280:K281)</f>
        <v>0</v>
      </c>
      <c r="L279" s="198">
        <f>SUM(L280:L281)</f>
        <v>0</v>
      </c>
      <c r="M279" s="1"/>
    </row>
    <row r="280" spans="1:13" ht="25.5" hidden="1" customHeight="1">
      <c r="A280" s="186">
        <v>3</v>
      </c>
      <c r="B280" s="187">
        <v>2</v>
      </c>
      <c r="C280" s="187">
        <v>2</v>
      </c>
      <c r="D280" s="187">
        <v>2</v>
      </c>
      <c r="E280" s="187">
        <v>1</v>
      </c>
      <c r="F280" s="189">
        <v>1</v>
      </c>
      <c r="G280" s="188" t="s">
        <v>168</v>
      </c>
      <c r="H280" s="174">
        <v>251</v>
      </c>
      <c r="I280" s="194">
        <v>0</v>
      </c>
      <c r="J280" s="194">
        <v>0</v>
      </c>
      <c r="K280" s="194">
        <v>0</v>
      </c>
      <c r="L280" s="194">
        <v>0</v>
      </c>
      <c r="M280" s="1"/>
    </row>
    <row r="281" spans="1:13" ht="25.5" hidden="1" customHeight="1">
      <c r="A281" s="186">
        <v>3</v>
      </c>
      <c r="B281" s="187">
        <v>2</v>
      </c>
      <c r="C281" s="187">
        <v>2</v>
      </c>
      <c r="D281" s="187">
        <v>2</v>
      </c>
      <c r="E281" s="187">
        <v>1</v>
      </c>
      <c r="F281" s="189">
        <v>2</v>
      </c>
      <c r="G281" s="190" t="s">
        <v>169</v>
      </c>
      <c r="H281" s="174">
        <v>252</v>
      </c>
      <c r="I281" s="194">
        <v>0</v>
      </c>
      <c r="J281" s="194">
        <v>0</v>
      </c>
      <c r="K281" s="194">
        <v>0</v>
      </c>
      <c r="L281" s="194">
        <v>0</v>
      </c>
      <c r="M281" s="1"/>
    </row>
    <row r="282" spans="1:13" ht="25.5" hidden="1" customHeight="1">
      <c r="A282" s="186">
        <v>3</v>
      </c>
      <c r="B282" s="187">
        <v>2</v>
      </c>
      <c r="C282" s="187">
        <v>2</v>
      </c>
      <c r="D282" s="187">
        <v>3</v>
      </c>
      <c r="E282" s="187"/>
      <c r="F282" s="189"/>
      <c r="G282" s="188" t="s">
        <v>170</v>
      </c>
      <c r="H282" s="174">
        <v>253</v>
      </c>
      <c r="I282" s="175">
        <f>I283</f>
        <v>0</v>
      </c>
      <c r="J282" s="217">
        <f>J283</f>
        <v>0</v>
      </c>
      <c r="K282" s="176">
        <f>K283</f>
        <v>0</v>
      </c>
      <c r="L282" s="176">
        <f>L283</f>
        <v>0</v>
      </c>
      <c r="M282" s="1"/>
    </row>
    <row r="283" spans="1:13" ht="30" hidden="1" customHeight="1">
      <c r="A283" s="181">
        <v>3</v>
      </c>
      <c r="B283" s="187">
        <v>2</v>
      </c>
      <c r="C283" s="187">
        <v>2</v>
      </c>
      <c r="D283" s="187">
        <v>3</v>
      </c>
      <c r="E283" s="187">
        <v>1</v>
      </c>
      <c r="F283" s="189"/>
      <c r="G283" s="188" t="s">
        <v>170</v>
      </c>
      <c r="H283" s="174">
        <v>254</v>
      </c>
      <c r="I283" s="175">
        <f>I284+I285</f>
        <v>0</v>
      </c>
      <c r="J283" s="175">
        <f>J284+J285</f>
        <v>0</v>
      </c>
      <c r="K283" s="175">
        <f>K284+K285</f>
        <v>0</v>
      </c>
      <c r="L283" s="175">
        <f>L284+L285</f>
        <v>0</v>
      </c>
      <c r="M283" s="1"/>
    </row>
    <row r="284" spans="1:13" ht="31.5" hidden="1" customHeight="1">
      <c r="A284" s="181">
        <v>3</v>
      </c>
      <c r="B284" s="187">
        <v>2</v>
      </c>
      <c r="C284" s="187">
        <v>2</v>
      </c>
      <c r="D284" s="187">
        <v>3</v>
      </c>
      <c r="E284" s="187">
        <v>1</v>
      </c>
      <c r="F284" s="189">
        <v>1</v>
      </c>
      <c r="G284" s="188" t="s">
        <v>171</v>
      </c>
      <c r="H284" s="174">
        <v>255</v>
      </c>
      <c r="I284" s="194">
        <v>0</v>
      </c>
      <c r="J284" s="194">
        <v>0</v>
      </c>
      <c r="K284" s="194">
        <v>0</v>
      </c>
      <c r="L284" s="194">
        <v>0</v>
      </c>
      <c r="M284" s="1"/>
    </row>
    <row r="285" spans="1:13" ht="25.5" hidden="1" customHeight="1">
      <c r="A285" s="181">
        <v>3</v>
      </c>
      <c r="B285" s="187">
        <v>2</v>
      </c>
      <c r="C285" s="187">
        <v>2</v>
      </c>
      <c r="D285" s="187">
        <v>3</v>
      </c>
      <c r="E285" s="187">
        <v>1</v>
      </c>
      <c r="F285" s="189">
        <v>2</v>
      </c>
      <c r="G285" s="188" t="s">
        <v>172</v>
      </c>
      <c r="H285" s="174">
        <v>256</v>
      </c>
      <c r="I285" s="194">
        <v>0</v>
      </c>
      <c r="J285" s="194">
        <v>0</v>
      </c>
      <c r="K285" s="194">
        <v>0</v>
      </c>
      <c r="L285" s="194">
        <v>0</v>
      </c>
      <c r="M285" s="1"/>
    </row>
    <row r="286" spans="1:13" ht="27" hidden="1" customHeight="1">
      <c r="A286" s="186">
        <v>3</v>
      </c>
      <c r="B286" s="187">
        <v>2</v>
      </c>
      <c r="C286" s="187">
        <v>2</v>
      </c>
      <c r="D286" s="187">
        <v>4</v>
      </c>
      <c r="E286" s="187"/>
      <c r="F286" s="189"/>
      <c r="G286" s="188" t="s">
        <v>173</v>
      </c>
      <c r="H286" s="174">
        <v>257</v>
      </c>
      <c r="I286" s="175">
        <f>I287</f>
        <v>0</v>
      </c>
      <c r="J286" s="217">
        <f>J287</f>
        <v>0</v>
      </c>
      <c r="K286" s="176">
        <f>K287</f>
        <v>0</v>
      </c>
      <c r="L286" s="176">
        <f>L287</f>
        <v>0</v>
      </c>
      <c r="M286" s="1"/>
    </row>
    <row r="287" spans="1:13" hidden="1">
      <c r="A287" s="186">
        <v>3</v>
      </c>
      <c r="B287" s="187">
        <v>2</v>
      </c>
      <c r="C287" s="187">
        <v>2</v>
      </c>
      <c r="D287" s="187">
        <v>4</v>
      </c>
      <c r="E287" s="187">
        <v>1</v>
      </c>
      <c r="F287" s="189"/>
      <c r="G287" s="188" t="s">
        <v>173</v>
      </c>
      <c r="H287" s="174">
        <v>258</v>
      </c>
      <c r="I287" s="175">
        <f>SUM(I288:I289)</f>
        <v>0</v>
      </c>
      <c r="J287" s="217">
        <f>SUM(J288:J289)</f>
        <v>0</v>
      </c>
      <c r="K287" s="176">
        <f>SUM(K288:K289)</f>
        <v>0</v>
      </c>
      <c r="L287" s="176">
        <f>SUM(L288:L289)</f>
        <v>0</v>
      </c>
    </row>
    <row r="288" spans="1:13" ht="30.75" hidden="1" customHeight="1">
      <c r="A288" s="186">
        <v>3</v>
      </c>
      <c r="B288" s="187">
        <v>2</v>
      </c>
      <c r="C288" s="187">
        <v>2</v>
      </c>
      <c r="D288" s="187">
        <v>4</v>
      </c>
      <c r="E288" s="187">
        <v>1</v>
      </c>
      <c r="F288" s="189">
        <v>1</v>
      </c>
      <c r="G288" s="188" t="s">
        <v>174</v>
      </c>
      <c r="H288" s="174">
        <v>259</v>
      </c>
      <c r="I288" s="194">
        <v>0</v>
      </c>
      <c r="J288" s="194">
        <v>0</v>
      </c>
      <c r="K288" s="194">
        <v>0</v>
      </c>
      <c r="L288" s="194">
        <v>0</v>
      </c>
      <c r="M288" s="1"/>
    </row>
    <row r="289" spans="1:13" ht="27.75" hidden="1" customHeight="1">
      <c r="A289" s="181">
        <v>3</v>
      </c>
      <c r="B289" s="179">
        <v>2</v>
      </c>
      <c r="C289" s="179">
        <v>2</v>
      </c>
      <c r="D289" s="179">
        <v>4</v>
      </c>
      <c r="E289" s="179">
        <v>1</v>
      </c>
      <c r="F289" s="182">
        <v>2</v>
      </c>
      <c r="G289" s="190" t="s">
        <v>175</v>
      </c>
      <c r="H289" s="174">
        <v>260</v>
      </c>
      <c r="I289" s="194">
        <v>0</v>
      </c>
      <c r="J289" s="194">
        <v>0</v>
      </c>
      <c r="K289" s="194">
        <v>0</v>
      </c>
      <c r="L289" s="194">
        <v>0</v>
      </c>
      <c r="M289" s="1"/>
    </row>
    <row r="290" spans="1:13" ht="28.5" hidden="1" customHeight="1">
      <c r="A290" s="186">
        <v>3</v>
      </c>
      <c r="B290" s="187">
        <v>2</v>
      </c>
      <c r="C290" s="187">
        <v>2</v>
      </c>
      <c r="D290" s="187">
        <v>5</v>
      </c>
      <c r="E290" s="187"/>
      <c r="F290" s="189"/>
      <c r="G290" s="188" t="s">
        <v>176</v>
      </c>
      <c r="H290" s="174">
        <v>261</v>
      </c>
      <c r="I290" s="175">
        <f t="shared" ref="I290:L291" si="27">I291</f>
        <v>0</v>
      </c>
      <c r="J290" s="217">
        <f t="shared" si="27"/>
        <v>0</v>
      </c>
      <c r="K290" s="176">
        <f t="shared" si="27"/>
        <v>0</v>
      </c>
      <c r="L290" s="176">
        <f t="shared" si="27"/>
        <v>0</v>
      </c>
      <c r="M290" s="1"/>
    </row>
    <row r="291" spans="1:13" ht="26.25" hidden="1" customHeight="1">
      <c r="A291" s="186">
        <v>3</v>
      </c>
      <c r="B291" s="187">
        <v>2</v>
      </c>
      <c r="C291" s="187">
        <v>2</v>
      </c>
      <c r="D291" s="187">
        <v>5</v>
      </c>
      <c r="E291" s="187">
        <v>1</v>
      </c>
      <c r="F291" s="189"/>
      <c r="G291" s="188" t="s">
        <v>176</v>
      </c>
      <c r="H291" s="174">
        <v>262</v>
      </c>
      <c r="I291" s="175">
        <f t="shared" si="27"/>
        <v>0</v>
      </c>
      <c r="J291" s="217">
        <f t="shared" si="27"/>
        <v>0</v>
      </c>
      <c r="K291" s="176">
        <f t="shared" si="27"/>
        <v>0</v>
      </c>
      <c r="L291" s="176">
        <f t="shared" si="27"/>
        <v>0</v>
      </c>
      <c r="M291" s="1"/>
    </row>
    <row r="292" spans="1:13" ht="26.25" hidden="1" customHeight="1">
      <c r="A292" s="186">
        <v>3</v>
      </c>
      <c r="B292" s="187">
        <v>2</v>
      </c>
      <c r="C292" s="187">
        <v>2</v>
      </c>
      <c r="D292" s="187">
        <v>5</v>
      </c>
      <c r="E292" s="187">
        <v>1</v>
      </c>
      <c r="F292" s="189">
        <v>1</v>
      </c>
      <c r="G292" s="188" t="s">
        <v>176</v>
      </c>
      <c r="H292" s="174">
        <v>263</v>
      </c>
      <c r="I292" s="194">
        <v>0</v>
      </c>
      <c r="J292" s="194">
        <v>0</v>
      </c>
      <c r="K292" s="194">
        <v>0</v>
      </c>
      <c r="L292" s="194">
        <v>0</v>
      </c>
      <c r="M292" s="1"/>
    </row>
    <row r="293" spans="1:13" ht="26.25" hidden="1" customHeight="1">
      <c r="A293" s="186">
        <v>3</v>
      </c>
      <c r="B293" s="187">
        <v>2</v>
      </c>
      <c r="C293" s="187">
        <v>2</v>
      </c>
      <c r="D293" s="187">
        <v>6</v>
      </c>
      <c r="E293" s="187"/>
      <c r="F293" s="189"/>
      <c r="G293" s="188" t="s">
        <v>160</v>
      </c>
      <c r="H293" s="174">
        <v>264</v>
      </c>
      <c r="I293" s="175">
        <f t="shared" ref="I293:L294" si="28">I294</f>
        <v>0</v>
      </c>
      <c r="J293" s="250">
        <f t="shared" si="28"/>
        <v>0</v>
      </c>
      <c r="K293" s="176">
        <f t="shared" si="28"/>
        <v>0</v>
      </c>
      <c r="L293" s="176">
        <f t="shared" si="28"/>
        <v>0</v>
      </c>
      <c r="M293" s="1"/>
    </row>
    <row r="294" spans="1:13" ht="30" hidden="1" customHeight="1">
      <c r="A294" s="186">
        <v>3</v>
      </c>
      <c r="B294" s="187">
        <v>2</v>
      </c>
      <c r="C294" s="187">
        <v>2</v>
      </c>
      <c r="D294" s="187">
        <v>6</v>
      </c>
      <c r="E294" s="187">
        <v>1</v>
      </c>
      <c r="F294" s="189"/>
      <c r="G294" s="188" t="s">
        <v>160</v>
      </c>
      <c r="H294" s="174">
        <v>265</v>
      </c>
      <c r="I294" s="175">
        <f t="shared" si="28"/>
        <v>0</v>
      </c>
      <c r="J294" s="250">
        <f t="shared" si="28"/>
        <v>0</v>
      </c>
      <c r="K294" s="176">
        <f t="shared" si="28"/>
        <v>0</v>
      </c>
      <c r="L294" s="176">
        <f t="shared" si="28"/>
        <v>0</v>
      </c>
      <c r="M294" s="1"/>
    </row>
    <row r="295" spans="1:13" ht="24.75" hidden="1" customHeight="1">
      <c r="A295" s="186">
        <v>3</v>
      </c>
      <c r="B295" s="209">
        <v>2</v>
      </c>
      <c r="C295" s="209">
        <v>2</v>
      </c>
      <c r="D295" s="187">
        <v>6</v>
      </c>
      <c r="E295" s="209">
        <v>1</v>
      </c>
      <c r="F295" s="210">
        <v>1</v>
      </c>
      <c r="G295" s="211" t="s">
        <v>160</v>
      </c>
      <c r="H295" s="174">
        <v>266</v>
      </c>
      <c r="I295" s="194">
        <v>0</v>
      </c>
      <c r="J295" s="194">
        <v>0</v>
      </c>
      <c r="K295" s="194">
        <v>0</v>
      </c>
      <c r="L295" s="194">
        <v>0</v>
      </c>
      <c r="M295" s="1"/>
    </row>
    <row r="296" spans="1:13" ht="29.25" hidden="1" customHeight="1">
      <c r="A296" s="190">
        <v>3</v>
      </c>
      <c r="B296" s="186">
        <v>2</v>
      </c>
      <c r="C296" s="187">
        <v>2</v>
      </c>
      <c r="D296" s="187">
        <v>7</v>
      </c>
      <c r="E296" s="187"/>
      <c r="F296" s="189"/>
      <c r="G296" s="188" t="s">
        <v>161</v>
      </c>
      <c r="H296" s="174">
        <v>267</v>
      </c>
      <c r="I296" s="175">
        <f>I297</f>
        <v>0</v>
      </c>
      <c r="J296" s="250">
        <f>J297</f>
        <v>0</v>
      </c>
      <c r="K296" s="176">
        <f>K297</f>
        <v>0</v>
      </c>
      <c r="L296" s="176">
        <f>L297</f>
        <v>0</v>
      </c>
      <c r="M296" s="1"/>
    </row>
    <row r="297" spans="1:13" ht="26.25" hidden="1" customHeight="1">
      <c r="A297" s="190">
        <v>3</v>
      </c>
      <c r="B297" s="186">
        <v>2</v>
      </c>
      <c r="C297" s="187">
        <v>2</v>
      </c>
      <c r="D297" s="187">
        <v>7</v>
      </c>
      <c r="E297" s="187">
        <v>1</v>
      </c>
      <c r="F297" s="189"/>
      <c r="G297" s="188" t="s">
        <v>161</v>
      </c>
      <c r="H297" s="174">
        <v>268</v>
      </c>
      <c r="I297" s="175">
        <f>I298+I299</f>
        <v>0</v>
      </c>
      <c r="J297" s="175">
        <f>J298+J299</f>
        <v>0</v>
      </c>
      <c r="K297" s="175">
        <f>K298+K299</f>
        <v>0</v>
      </c>
      <c r="L297" s="175">
        <f>L298+L299</f>
        <v>0</v>
      </c>
      <c r="M297" s="1"/>
    </row>
    <row r="298" spans="1:13" ht="27.75" hidden="1" customHeight="1">
      <c r="A298" s="190">
        <v>3</v>
      </c>
      <c r="B298" s="186">
        <v>2</v>
      </c>
      <c r="C298" s="186">
        <v>2</v>
      </c>
      <c r="D298" s="187">
        <v>7</v>
      </c>
      <c r="E298" s="187">
        <v>1</v>
      </c>
      <c r="F298" s="189">
        <v>1</v>
      </c>
      <c r="G298" s="188" t="s">
        <v>162</v>
      </c>
      <c r="H298" s="174">
        <v>269</v>
      </c>
      <c r="I298" s="194">
        <v>0</v>
      </c>
      <c r="J298" s="194">
        <v>0</v>
      </c>
      <c r="K298" s="194">
        <v>0</v>
      </c>
      <c r="L298" s="194">
        <v>0</v>
      </c>
      <c r="M298" s="1"/>
    </row>
    <row r="299" spans="1:13" ht="25.5" hidden="1" customHeight="1">
      <c r="A299" s="190">
        <v>3</v>
      </c>
      <c r="B299" s="186">
        <v>2</v>
      </c>
      <c r="C299" s="186">
        <v>2</v>
      </c>
      <c r="D299" s="187">
        <v>7</v>
      </c>
      <c r="E299" s="187">
        <v>1</v>
      </c>
      <c r="F299" s="189">
        <v>2</v>
      </c>
      <c r="G299" s="188" t="s">
        <v>163</v>
      </c>
      <c r="H299" s="174">
        <v>270</v>
      </c>
      <c r="I299" s="194">
        <v>0</v>
      </c>
      <c r="J299" s="194">
        <v>0</v>
      </c>
      <c r="K299" s="194">
        <v>0</v>
      </c>
      <c r="L299" s="194">
        <v>0</v>
      </c>
      <c r="M299" s="1"/>
    </row>
    <row r="300" spans="1:13" ht="30" hidden="1" customHeight="1">
      <c r="A300" s="195">
        <v>3</v>
      </c>
      <c r="B300" s="195">
        <v>3</v>
      </c>
      <c r="C300" s="170"/>
      <c r="D300" s="171"/>
      <c r="E300" s="171"/>
      <c r="F300" s="173"/>
      <c r="G300" s="172" t="s">
        <v>177</v>
      </c>
      <c r="H300" s="174">
        <v>271</v>
      </c>
      <c r="I300" s="175">
        <f>SUM(I301+I333)</f>
        <v>0</v>
      </c>
      <c r="J300" s="250">
        <f>SUM(J301+J333)</f>
        <v>0</v>
      </c>
      <c r="K300" s="176">
        <f>SUM(K301+K333)</f>
        <v>0</v>
      </c>
      <c r="L300" s="176">
        <f>SUM(L301+L333)</f>
        <v>0</v>
      </c>
      <c r="M300" s="1"/>
    </row>
    <row r="301" spans="1:13" ht="40.5" hidden="1" customHeight="1">
      <c r="A301" s="190">
        <v>3</v>
      </c>
      <c r="B301" s="190">
        <v>3</v>
      </c>
      <c r="C301" s="186">
        <v>1</v>
      </c>
      <c r="D301" s="187"/>
      <c r="E301" s="187"/>
      <c r="F301" s="189"/>
      <c r="G301" s="188" t="s">
        <v>349</v>
      </c>
      <c r="H301" s="174">
        <v>272</v>
      </c>
      <c r="I301" s="175">
        <f>SUM(I302+I311+I315+I319+I323+I326+I329)</f>
        <v>0</v>
      </c>
      <c r="J301" s="250">
        <f>SUM(J302+J311+J315+J319+J323+J326+J329)</f>
        <v>0</v>
      </c>
      <c r="K301" s="176">
        <f>SUM(K302+K311+K315+K319+K323+K326+K329)</f>
        <v>0</v>
      </c>
      <c r="L301" s="176">
        <f>SUM(L302+L311+L315+L319+L323+L326+L329)</f>
        <v>0</v>
      </c>
      <c r="M301" s="1"/>
    </row>
    <row r="302" spans="1:13" ht="29.25" hidden="1" customHeight="1">
      <c r="A302" s="190">
        <v>3</v>
      </c>
      <c r="B302" s="190">
        <v>3</v>
      </c>
      <c r="C302" s="186">
        <v>1</v>
      </c>
      <c r="D302" s="187">
        <v>1</v>
      </c>
      <c r="E302" s="187"/>
      <c r="F302" s="189"/>
      <c r="G302" s="188" t="s">
        <v>164</v>
      </c>
      <c r="H302" s="174">
        <v>273</v>
      </c>
      <c r="I302" s="175">
        <f>SUM(I303+I305+I308)</f>
        <v>0</v>
      </c>
      <c r="J302" s="175">
        <f>SUM(J303+J305+J308)</f>
        <v>0</v>
      </c>
      <c r="K302" s="175">
        <f>SUM(K303+K305+K308)</f>
        <v>0</v>
      </c>
      <c r="L302" s="175">
        <f>SUM(L303+L305+L308)</f>
        <v>0</v>
      </c>
      <c r="M302" s="1"/>
    </row>
    <row r="303" spans="1:13" ht="27" hidden="1" customHeight="1">
      <c r="A303" s="190">
        <v>3</v>
      </c>
      <c r="B303" s="190">
        <v>3</v>
      </c>
      <c r="C303" s="186">
        <v>1</v>
      </c>
      <c r="D303" s="187">
        <v>1</v>
      </c>
      <c r="E303" s="187">
        <v>1</v>
      </c>
      <c r="F303" s="189"/>
      <c r="G303" s="188" t="s">
        <v>144</v>
      </c>
      <c r="H303" s="174">
        <v>274</v>
      </c>
      <c r="I303" s="175">
        <f>SUM(I304:I304)</f>
        <v>0</v>
      </c>
      <c r="J303" s="250">
        <f>SUM(J304:J304)</f>
        <v>0</v>
      </c>
      <c r="K303" s="176">
        <f>SUM(K304:K304)</f>
        <v>0</v>
      </c>
      <c r="L303" s="176">
        <f>SUM(L304:L304)</f>
        <v>0</v>
      </c>
      <c r="M303" s="1"/>
    </row>
    <row r="304" spans="1:13" ht="28.5" hidden="1" customHeight="1">
      <c r="A304" s="190">
        <v>3</v>
      </c>
      <c r="B304" s="190">
        <v>3</v>
      </c>
      <c r="C304" s="186">
        <v>1</v>
      </c>
      <c r="D304" s="187">
        <v>1</v>
      </c>
      <c r="E304" s="187">
        <v>1</v>
      </c>
      <c r="F304" s="189">
        <v>1</v>
      </c>
      <c r="G304" s="188" t="s">
        <v>144</v>
      </c>
      <c r="H304" s="174">
        <v>275</v>
      </c>
      <c r="I304" s="194">
        <v>0</v>
      </c>
      <c r="J304" s="194">
        <v>0</v>
      </c>
      <c r="K304" s="194">
        <v>0</v>
      </c>
      <c r="L304" s="194">
        <v>0</v>
      </c>
      <c r="M304" s="1"/>
    </row>
    <row r="305" spans="1:13" ht="31.5" hidden="1" customHeight="1">
      <c r="A305" s="190">
        <v>3</v>
      </c>
      <c r="B305" s="190">
        <v>3</v>
      </c>
      <c r="C305" s="186">
        <v>1</v>
      </c>
      <c r="D305" s="187">
        <v>1</v>
      </c>
      <c r="E305" s="187">
        <v>2</v>
      </c>
      <c r="F305" s="189"/>
      <c r="G305" s="188" t="s">
        <v>165</v>
      </c>
      <c r="H305" s="174">
        <v>276</v>
      </c>
      <c r="I305" s="175">
        <f>SUM(I306:I307)</f>
        <v>0</v>
      </c>
      <c r="J305" s="175">
        <f>SUM(J306:J307)</f>
        <v>0</v>
      </c>
      <c r="K305" s="175">
        <f>SUM(K306:K307)</f>
        <v>0</v>
      </c>
      <c r="L305" s="175">
        <f>SUM(L306:L307)</f>
        <v>0</v>
      </c>
      <c r="M305" s="1"/>
    </row>
    <row r="306" spans="1:13" ht="25.5" hidden="1" customHeight="1">
      <c r="A306" s="190">
        <v>3</v>
      </c>
      <c r="B306" s="190">
        <v>3</v>
      </c>
      <c r="C306" s="186">
        <v>1</v>
      </c>
      <c r="D306" s="187">
        <v>1</v>
      </c>
      <c r="E306" s="187">
        <v>2</v>
      </c>
      <c r="F306" s="189">
        <v>1</v>
      </c>
      <c r="G306" s="188" t="s">
        <v>146</v>
      </c>
      <c r="H306" s="174">
        <v>277</v>
      </c>
      <c r="I306" s="194">
        <v>0</v>
      </c>
      <c r="J306" s="194">
        <v>0</v>
      </c>
      <c r="K306" s="194">
        <v>0</v>
      </c>
      <c r="L306" s="194">
        <v>0</v>
      </c>
      <c r="M306" s="1"/>
    </row>
    <row r="307" spans="1:13" ht="29.25" hidden="1" customHeight="1">
      <c r="A307" s="190">
        <v>3</v>
      </c>
      <c r="B307" s="190">
        <v>3</v>
      </c>
      <c r="C307" s="186">
        <v>1</v>
      </c>
      <c r="D307" s="187">
        <v>1</v>
      </c>
      <c r="E307" s="187">
        <v>2</v>
      </c>
      <c r="F307" s="189">
        <v>2</v>
      </c>
      <c r="G307" s="188" t="s">
        <v>147</v>
      </c>
      <c r="H307" s="174">
        <v>278</v>
      </c>
      <c r="I307" s="194">
        <v>0</v>
      </c>
      <c r="J307" s="194">
        <v>0</v>
      </c>
      <c r="K307" s="194">
        <v>0</v>
      </c>
      <c r="L307" s="194">
        <v>0</v>
      </c>
      <c r="M307" s="1"/>
    </row>
    <row r="308" spans="1:13" ht="28.5" hidden="1" customHeight="1">
      <c r="A308" s="190">
        <v>3</v>
      </c>
      <c r="B308" s="190">
        <v>3</v>
      </c>
      <c r="C308" s="186">
        <v>1</v>
      </c>
      <c r="D308" s="187">
        <v>1</v>
      </c>
      <c r="E308" s="187">
        <v>3</v>
      </c>
      <c r="F308" s="189"/>
      <c r="G308" s="188" t="s">
        <v>148</v>
      </c>
      <c r="H308" s="174">
        <v>279</v>
      </c>
      <c r="I308" s="175">
        <f>SUM(I309:I310)</f>
        <v>0</v>
      </c>
      <c r="J308" s="175">
        <f>SUM(J309:J310)</f>
        <v>0</v>
      </c>
      <c r="K308" s="175">
        <f>SUM(K309:K310)</f>
        <v>0</v>
      </c>
      <c r="L308" s="175">
        <f>SUM(L309:L310)</f>
        <v>0</v>
      </c>
      <c r="M308" s="1"/>
    </row>
    <row r="309" spans="1:13" ht="24.75" hidden="1" customHeight="1">
      <c r="A309" s="190">
        <v>3</v>
      </c>
      <c r="B309" s="190">
        <v>3</v>
      </c>
      <c r="C309" s="186">
        <v>1</v>
      </c>
      <c r="D309" s="187">
        <v>1</v>
      </c>
      <c r="E309" s="187">
        <v>3</v>
      </c>
      <c r="F309" s="189">
        <v>1</v>
      </c>
      <c r="G309" s="188" t="s">
        <v>149</v>
      </c>
      <c r="H309" s="174">
        <v>280</v>
      </c>
      <c r="I309" s="194">
        <v>0</v>
      </c>
      <c r="J309" s="194">
        <v>0</v>
      </c>
      <c r="K309" s="194">
        <v>0</v>
      </c>
      <c r="L309" s="194">
        <v>0</v>
      </c>
      <c r="M309" s="1"/>
    </row>
    <row r="310" spans="1:13" ht="22.5" hidden="1" customHeight="1">
      <c r="A310" s="190">
        <v>3</v>
      </c>
      <c r="B310" s="190">
        <v>3</v>
      </c>
      <c r="C310" s="186">
        <v>1</v>
      </c>
      <c r="D310" s="187">
        <v>1</v>
      </c>
      <c r="E310" s="187">
        <v>3</v>
      </c>
      <c r="F310" s="189">
        <v>2</v>
      </c>
      <c r="G310" s="188" t="s">
        <v>166</v>
      </c>
      <c r="H310" s="174">
        <v>281</v>
      </c>
      <c r="I310" s="194">
        <v>0</v>
      </c>
      <c r="J310" s="194">
        <v>0</v>
      </c>
      <c r="K310" s="194">
        <v>0</v>
      </c>
      <c r="L310" s="194">
        <v>0</v>
      </c>
      <c r="M310" s="1"/>
    </row>
    <row r="311" spans="1:13" hidden="1">
      <c r="A311" s="207">
        <v>3</v>
      </c>
      <c r="B311" s="181">
        <v>3</v>
      </c>
      <c r="C311" s="186">
        <v>1</v>
      </c>
      <c r="D311" s="187">
        <v>2</v>
      </c>
      <c r="E311" s="187"/>
      <c r="F311" s="189"/>
      <c r="G311" s="188" t="s">
        <v>178</v>
      </c>
      <c r="H311" s="174">
        <v>282</v>
      </c>
      <c r="I311" s="175">
        <f>I312</f>
        <v>0</v>
      </c>
      <c r="J311" s="250">
        <f>J312</f>
        <v>0</v>
      </c>
      <c r="K311" s="176">
        <f>K312</f>
        <v>0</v>
      </c>
      <c r="L311" s="176">
        <f>L312</f>
        <v>0</v>
      </c>
    </row>
    <row r="312" spans="1:13" ht="26.25" hidden="1" customHeight="1">
      <c r="A312" s="207">
        <v>3</v>
      </c>
      <c r="B312" s="207">
        <v>3</v>
      </c>
      <c r="C312" s="181">
        <v>1</v>
      </c>
      <c r="D312" s="179">
        <v>2</v>
      </c>
      <c r="E312" s="179">
        <v>1</v>
      </c>
      <c r="F312" s="182"/>
      <c r="G312" s="188" t="s">
        <v>178</v>
      </c>
      <c r="H312" s="174">
        <v>283</v>
      </c>
      <c r="I312" s="197">
        <f>SUM(I313:I314)</f>
        <v>0</v>
      </c>
      <c r="J312" s="251">
        <f>SUM(J313:J314)</f>
        <v>0</v>
      </c>
      <c r="K312" s="198">
        <f>SUM(K313:K314)</f>
        <v>0</v>
      </c>
      <c r="L312" s="198">
        <f>SUM(L313:L314)</f>
        <v>0</v>
      </c>
      <c r="M312" s="1"/>
    </row>
    <row r="313" spans="1:13" ht="25.5" hidden="1" customHeight="1">
      <c r="A313" s="190">
        <v>3</v>
      </c>
      <c r="B313" s="190">
        <v>3</v>
      </c>
      <c r="C313" s="186">
        <v>1</v>
      </c>
      <c r="D313" s="187">
        <v>2</v>
      </c>
      <c r="E313" s="187">
        <v>1</v>
      </c>
      <c r="F313" s="189">
        <v>1</v>
      </c>
      <c r="G313" s="188" t="s">
        <v>179</v>
      </c>
      <c r="H313" s="174">
        <v>284</v>
      </c>
      <c r="I313" s="194">
        <v>0</v>
      </c>
      <c r="J313" s="194">
        <v>0</v>
      </c>
      <c r="K313" s="194">
        <v>0</v>
      </c>
      <c r="L313" s="194">
        <v>0</v>
      </c>
      <c r="M313" s="1"/>
    </row>
    <row r="314" spans="1:13" ht="24" hidden="1" customHeight="1">
      <c r="A314" s="199">
        <v>3</v>
      </c>
      <c r="B314" s="234">
        <v>3</v>
      </c>
      <c r="C314" s="208">
        <v>1</v>
      </c>
      <c r="D314" s="209">
        <v>2</v>
      </c>
      <c r="E314" s="209">
        <v>1</v>
      </c>
      <c r="F314" s="210">
        <v>2</v>
      </c>
      <c r="G314" s="211" t="s">
        <v>180</v>
      </c>
      <c r="H314" s="174">
        <v>285</v>
      </c>
      <c r="I314" s="194">
        <v>0</v>
      </c>
      <c r="J314" s="194">
        <v>0</v>
      </c>
      <c r="K314" s="194">
        <v>0</v>
      </c>
      <c r="L314" s="194">
        <v>0</v>
      </c>
      <c r="M314" s="1"/>
    </row>
    <row r="315" spans="1:13" ht="27.75" hidden="1" customHeight="1">
      <c r="A315" s="186">
        <v>3</v>
      </c>
      <c r="B315" s="188">
        <v>3</v>
      </c>
      <c r="C315" s="186">
        <v>1</v>
      </c>
      <c r="D315" s="187">
        <v>3</v>
      </c>
      <c r="E315" s="187"/>
      <c r="F315" s="189"/>
      <c r="G315" s="188" t="s">
        <v>181</v>
      </c>
      <c r="H315" s="174">
        <v>286</v>
      </c>
      <c r="I315" s="175">
        <f>I316</f>
        <v>0</v>
      </c>
      <c r="J315" s="250">
        <f>J316</f>
        <v>0</v>
      </c>
      <c r="K315" s="176">
        <f>K316</f>
        <v>0</v>
      </c>
      <c r="L315" s="176">
        <f>L316</f>
        <v>0</v>
      </c>
      <c r="M315" s="1"/>
    </row>
    <row r="316" spans="1:13" ht="24" hidden="1" customHeight="1">
      <c r="A316" s="186">
        <v>3</v>
      </c>
      <c r="B316" s="211">
        <v>3</v>
      </c>
      <c r="C316" s="208">
        <v>1</v>
      </c>
      <c r="D316" s="209">
        <v>3</v>
      </c>
      <c r="E316" s="209">
        <v>1</v>
      </c>
      <c r="F316" s="210"/>
      <c r="G316" s="188" t="s">
        <v>181</v>
      </c>
      <c r="H316" s="174">
        <v>287</v>
      </c>
      <c r="I316" s="176">
        <f>I317+I318</f>
        <v>0</v>
      </c>
      <c r="J316" s="176">
        <f>J317+J318</f>
        <v>0</v>
      </c>
      <c r="K316" s="176">
        <f>K317+K318</f>
        <v>0</v>
      </c>
      <c r="L316" s="176">
        <f>L317+L318</f>
        <v>0</v>
      </c>
      <c r="M316" s="1"/>
    </row>
    <row r="317" spans="1:13" ht="27" hidden="1" customHeight="1">
      <c r="A317" s="186">
        <v>3</v>
      </c>
      <c r="B317" s="188">
        <v>3</v>
      </c>
      <c r="C317" s="186">
        <v>1</v>
      </c>
      <c r="D317" s="187">
        <v>3</v>
      </c>
      <c r="E317" s="187">
        <v>1</v>
      </c>
      <c r="F317" s="189">
        <v>1</v>
      </c>
      <c r="G317" s="188" t="s">
        <v>182</v>
      </c>
      <c r="H317" s="174">
        <v>288</v>
      </c>
      <c r="I317" s="239">
        <v>0</v>
      </c>
      <c r="J317" s="239">
        <v>0</v>
      </c>
      <c r="K317" s="239">
        <v>0</v>
      </c>
      <c r="L317" s="238">
        <v>0</v>
      </c>
      <c r="M317" s="1"/>
    </row>
    <row r="318" spans="1:13" ht="26.25" hidden="1" customHeight="1">
      <c r="A318" s="186">
        <v>3</v>
      </c>
      <c r="B318" s="188">
        <v>3</v>
      </c>
      <c r="C318" s="186">
        <v>1</v>
      </c>
      <c r="D318" s="187">
        <v>3</v>
      </c>
      <c r="E318" s="187">
        <v>1</v>
      </c>
      <c r="F318" s="189">
        <v>2</v>
      </c>
      <c r="G318" s="188" t="s">
        <v>183</v>
      </c>
      <c r="H318" s="174">
        <v>289</v>
      </c>
      <c r="I318" s="194">
        <v>0</v>
      </c>
      <c r="J318" s="194">
        <v>0</v>
      </c>
      <c r="K318" s="194">
        <v>0</v>
      </c>
      <c r="L318" s="194">
        <v>0</v>
      </c>
      <c r="M318" s="1"/>
    </row>
    <row r="319" spans="1:13" hidden="1">
      <c r="A319" s="186">
        <v>3</v>
      </c>
      <c r="B319" s="188">
        <v>3</v>
      </c>
      <c r="C319" s="186">
        <v>1</v>
      </c>
      <c r="D319" s="187">
        <v>4</v>
      </c>
      <c r="E319" s="187"/>
      <c r="F319" s="189"/>
      <c r="G319" s="188" t="s">
        <v>184</v>
      </c>
      <c r="H319" s="174">
        <v>290</v>
      </c>
      <c r="I319" s="175">
        <f>I320</f>
        <v>0</v>
      </c>
      <c r="J319" s="250">
        <f>J320</f>
        <v>0</v>
      </c>
      <c r="K319" s="176">
        <f>K320</f>
        <v>0</v>
      </c>
      <c r="L319" s="176">
        <f>L320</f>
        <v>0</v>
      </c>
    </row>
    <row r="320" spans="1:13" ht="31.5" hidden="1" customHeight="1">
      <c r="A320" s="190">
        <v>3</v>
      </c>
      <c r="B320" s="186">
        <v>3</v>
      </c>
      <c r="C320" s="187">
        <v>1</v>
      </c>
      <c r="D320" s="187">
        <v>4</v>
      </c>
      <c r="E320" s="187">
        <v>1</v>
      </c>
      <c r="F320" s="189"/>
      <c r="G320" s="188" t="s">
        <v>184</v>
      </c>
      <c r="H320" s="174">
        <v>291</v>
      </c>
      <c r="I320" s="175">
        <f>SUM(I321:I322)</f>
        <v>0</v>
      </c>
      <c r="J320" s="175">
        <f>SUM(J321:J322)</f>
        <v>0</v>
      </c>
      <c r="K320" s="175">
        <f>SUM(K321:K322)</f>
        <v>0</v>
      </c>
      <c r="L320" s="175">
        <f>SUM(L321:L322)</f>
        <v>0</v>
      </c>
      <c r="M320" s="1"/>
    </row>
    <row r="321" spans="1:16" hidden="1">
      <c r="A321" s="190">
        <v>3</v>
      </c>
      <c r="B321" s="186">
        <v>3</v>
      </c>
      <c r="C321" s="187">
        <v>1</v>
      </c>
      <c r="D321" s="187">
        <v>4</v>
      </c>
      <c r="E321" s="187">
        <v>1</v>
      </c>
      <c r="F321" s="189">
        <v>1</v>
      </c>
      <c r="G321" s="188" t="s">
        <v>185</v>
      </c>
      <c r="H321" s="174">
        <v>292</v>
      </c>
      <c r="I321" s="193">
        <v>0</v>
      </c>
      <c r="J321" s="194">
        <v>0</v>
      </c>
      <c r="K321" s="194">
        <v>0</v>
      </c>
      <c r="L321" s="193">
        <v>0</v>
      </c>
    </row>
    <row r="322" spans="1:16" ht="30.75" hidden="1" customHeight="1">
      <c r="A322" s="186">
        <v>3</v>
      </c>
      <c r="B322" s="187">
        <v>3</v>
      </c>
      <c r="C322" s="187">
        <v>1</v>
      </c>
      <c r="D322" s="187">
        <v>4</v>
      </c>
      <c r="E322" s="187">
        <v>1</v>
      </c>
      <c r="F322" s="189">
        <v>2</v>
      </c>
      <c r="G322" s="188" t="s">
        <v>186</v>
      </c>
      <c r="H322" s="174">
        <v>293</v>
      </c>
      <c r="I322" s="194">
        <v>0</v>
      </c>
      <c r="J322" s="239">
        <v>0</v>
      </c>
      <c r="K322" s="239">
        <v>0</v>
      </c>
      <c r="L322" s="238">
        <v>0</v>
      </c>
      <c r="M322" s="1"/>
    </row>
    <row r="323" spans="1:16" ht="26.25" hidden="1" customHeight="1">
      <c r="A323" s="186">
        <v>3</v>
      </c>
      <c r="B323" s="187">
        <v>3</v>
      </c>
      <c r="C323" s="187">
        <v>1</v>
      </c>
      <c r="D323" s="187">
        <v>5</v>
      </c>
      <c r="E323" s="187"/>
      <c r="F323" s="189"/>
      <c r="G323" s="188" t="s">
        <v>187</v>
      </c>
      <c r="H323" s="174">
        <v>294</v>
      </c>
      <c r="I323" s="198">
        <f t="shared" ref="I323:L324" si="29">I324</f>
        <v>0</v>
      </c>
      <c r="J323" s="250">
        <f t="shared" si="29"/>
        <v>0</v>
      </c>
      <c r="K323" s="176">
        <f t="shared" si="29"/>
        <v>0</v>
      </c>
      <c r="L323" s="176">
        <f t="shared" si="29"/>
        <v>0</v>
      </c>
      <c r="M323" s="1"/>
    </row>
    <row r="324" spans="1:16" ht="30" hidden="1" customHeight="1">
      <c r="A324" s="181">
        <v>3</v>
      </c>
      <c r="B324" s="209">
        <v>3</v>
      </c>
      <c r="C324" s="209">
        <v>1</v>
      </c>
      <c r="D324" s="209">
        <v>5</v>
      </c>
      <c r="E324" s="209">
        <v>1</v>
      </c>
      <c r="F324" s="210"/>
      <c r="G324" s="188" t="s">
        <v>187</v>
      </c>
      <c r="H324" s="174">
        <v>295</v>
      </c>
      <c r="I324" s="176">
        <f t="shared" si="29"/>
        <v>0</v>
      </c>
      <c r="J324" s="251">
        <f t="shared" si="29"/>
        <v>0</v>
      </c>
      <c r="K324" s="198">
        <f t="shared" si="29"/>
        <v>0</v>
      </c>
      <c r="L324" s="198">
        <f t="shared" si="29"/>
        <v>0</v>
      </c>
      <c r="M324" s="1"/>
    </row>
    <row r="325" spans="1:16" ht="30" hidden="1" customHeight="1">
      <c r="A325" s="186">
        <v>3</v>
      </c>
      <c r="B325" s="187">
        <v>3</v>
      </c>
      <c r="C325" s="187">
        <v>1</v>
      </c>
      <c r="D325" s="187">
        <v>5</v>
      </c>
      <c r="E325" s="187">
        <v>1</v>
      </c>
      <c r="F325" s="189">
        <v>1</v>
      </c>
      <c r="G325" s="188" t="s">
        <v>352</v>
      </c>
      <c r="H325" s="174">
        <v>296</v>
      </c>
      <c r="I325" s="194">
        <v>0</v>
      </c>
      <c r="J325" s="239">
        <v>0</v>
      </c>
      <c r="K325" s="239">
        <v>0</v>
      </c>
      <c r="L325" s="238">
        <v>0</v>
      </c>
      <c r="M325" s="1"/>
    </row>
    <row r="326" spans="1:16" ht="30" hidden="1" customHeight="1">
      <c r="A326" s="186">
        <v>3</v>
      </c>
      <c r="B326" s="187">
        <v>3</v>
      </c>
      <c r="C326" s="187">
        <v>1</v>
      </c>
      <c r="D326" s="187">
        <v>6</v>
      </c>
      <c r="E326" s="187"/>
      <c r="F326" s="189"/>
      <c r="G326" s="188" t="s">
        <v>160</v>
      </c>
      <c r="H326" s="174">
        <v>297</v>
      </c>
      <c r="I326" s="176">
        <f t="shared" ref="I326:L327" si="30">I327</f>
        <v>0</v>
      </c>
      <c r="J326" s="250">
        <f t="shared" si="30"/>
        <v>0</v>
      </c>
      <c r="K326" s="176">
        <f t="shared" si="30"/>
        <v>0</v>
      </c>
      <c r="L326" s="176">
        <f t="shared" si="30"/>
        <v>0</v>
      </c>
      <c r="M326" s="1"/>
    </row>
    <row r="327" spans="1:16" ht="30" hidden="1" customHeight="1">
      <c r="A327" s="186">
        <v>3</v>
      </c>
      <c r="B327" s="187">
        <v>3</v>
      </c>
      <c r="C327" s="187">
        <v>1</v>
      </c>
      <c r="D327" s="187">
        <v>6</v>
      </c>
      <c r="E327" s="187">
        <v>1</v>
      </c>
      <c r="F327" s="189"/>
      <c r="G327" s="188" t="s">
        <v>160</v>
      </c>
      <c r="H327" s="174">
        <v>298</v>
      </c>
      <c r="I327" s="175">
        <f t="shared" si="30"/>
        <v>0</v>
      </c>
      <c r="J327" s="250">
        <f t="shared" si="30"/>
        <v>0</v>
      </c>
      <c r="K327" s="176">
        <f t="shared" si="30"/>
        <v>0</v>
      </c>
      <c r="L327" s="176">
        <f t="shared" si="30"/>
        <v>0</v>
      </c>
      <c r="M327" s="1"/>
    </row>
    <row r="328" spans="1:16" ht="25.5" hidden="1" customHeight="1">
      <c r="A328" s="186">
        <v>3</v>
      </c>
      <c r="B328" s="187">
        <v>3</v>
      </c>
      <c r="C328" s="187">
        <v>1</v>
      </c>
      <c r="D328" s="187">
        <v>6</v>
      </c>
      <c r="E328" s="187">
        <v>1</v>
      </c>
      <c r="F328" s="189">
        <v>1</v>
      </c>
      <c r="G328" s="188" t="s">
        <v>160</v>
      </c>
      <c r="H328" s="174">
        <v>299</v>
      </c>
      <c r="I328" s="239">
        <v>0</v>
      </c>
      <c r="J328" s="239">
        <v>0</v>
      </c>
      <c r="K328" s="239">
        <v>0</v>
      </c>
      <c r="L328" s="238">
        <v>0</v>
      </c>
      <c r="M328" s="1"/>
    </row>
    <row r="329" spans="1:16" ht="22.5" hidden="1" customHeight="1">
      <c r="A329" s="186">
        <v>3</v>
      </c>
      <c r="B329" s="187">
        <v>3</v>
      </c>
      <c r="C329" s="187">
        <v>1</v>
      </c>
      <c r="D329" s="187">
        <v>7</v>
      </c>
      <c r="E329" s="187"/>
      <c r="F329" s="189"/>
      <c r="G329" s="188" t="s">
        <v>188</v>
      </c>
      <c r="H329" s="174">
        <v>300</v>
      </c>
      <c r="I329" s="175">
        <f>I330</f>
        <v>0</v>
      </c>
      <c r="J329" s="250">
        <f>J330</f>
        <v>0</v>
      </c>
      <c r="K329" s="176">
        <f>K330</f>
        <v>0</v>
      </c>
      <c r="L329" s="176">
        <f>L330</f>
        <v>0</v>
      </c>
      <c r="M329" s="1"/>
    </row>
    <row r="330" spans="1:16" ht="25.5" hidden="1" customHeight="1">
      <c r="A330" s="186">
        <v>3</v>
      </c>
      <c r="B330" s="187">
        <v>3</v>
      </c>
      <c r="C330" s="187">
        <v>1</v>
      </c>
      <c r="D330" s="187">
        <v>7</v>
      </c>
      <c r="E330" s="187">
        <v>1</v>
      </c>
      <c r="F330" s="189"/>
      <c r="G330" s="188" t="s">
        <v>188</v>
      </c>
      <c r="H330" s="174">
        <v>301</v>
      </c>
      <c r="I330" s="175">
        <f>I331+I332</f>
        <v>0</v>
      </c>
      <c r="J330" s="175">
        <f>J331+J332</f>
        <v>0</v>
      </c>
      <c r="K330" s="175">
        <f>K331+K332</f>
        <v>0</v>
      </c>
      <c r="L330" s="175">
        <f>L331+L332</f>
        <v>0</v>
      </c>
      <c r="M330" s="1"/>
    </row>
    <row r="331" spans="1:16" ht="27" hidden="1" customHeight="1">
      <c r="A331" s="186">
        <v>3</v>
      </c>
      <c r="B331" s="187">
        <v>3</v>
      </c>
      <c r="C331" s="187">
        <v>1</v>
      </c>
      <c r="D331" s="187">
        <v>7</v>
      </c>
      <c r="E331" s="187">
        <v>1</v>
      </c>
      <c r="F331" s="189">
        <v>1</v>
      </c>
      <c r="G331" s="188" t="s">
        <v>189</v>
      </c>
      <c r="H331" s="174">
        <v>302</v>
      </c>
      <c r="I331" s="239">
        <v>0</v>
      </c>
      <c r="J331" s="239">
        <v>0</v>
      </c>
      <c r="K331" s="239">
        <v>0</v>
      </c>
      <c r="L331" s="238">
        <v>0</v>
      </c>
      <c r="M331" s="1"/>
    </row>
    <row r="332" spans="1:16" ht="27.75" hidden="1" customHeight="1">
      <c r="A332" s="186">
        <v>3</v>
      </c>
      <c r="B332" s="187">
        <v>3</v>
      </c>
      <c r="C332" s="187">
        <v>1</v>
      </c>
      <c r="D332" s="187">
        <v>7</v>
      </c>
      <c r="E332" s="187">
        <v>1</v>
      </c>
      <c r="F332" s="189">
        <v>2</v>
      </c>
      <c r="G332" s="188" t="s">
        <v>190</v>
      </c>
      <c r="H332" s="174">
        <v>303</v>
      </c>
      <c r="I332" s="194">
        <v>0</v>
      </c>
      <c r="J332" s="194">
        <v>0</v>
      </c>
      <c r="K332" s="194">
        <v>0</v>
      </c>
      <c r="L332" s="194">
        <v>0</v>
      </c>
      <c r="M332" s="1"/>
    </row>
    <row r="333" spans="1:16" ht="38.25" hidden="1" customHeight="1">
      <c r="A333" s="186">
        <v>3</v>
      </c>
      <c r="B333" s="187">
        <v>3</v>
      </c>
      <c r="C333" s="187">
        <v>2</v>
      </c>
      <c r="D333" s="187"/>
      <c r="E333" s="187"/>
      <c r="F333" s="189"/>
      <c r="G333" s="188" t="s">
        <v>191</v>
      </c>
      <c r="H333" s="174">
        <v>304</v>
      </c>
      <c r="I333" s="175">
        <f>SUM(I334+I343+I347+I351+I355+I358+I361)</f>
        <v>0</v>
      </c>
      <c r="J333" s="250">
        <f>SUM(J334+J343+J347+J351+J355+J358+J361)</f>
        <v>0</v>
      </c>
      <c r="K333" s="176">
        <f>SUM(K334+K343+K347+K351+K355+K358+K361)</f>
        <v>0</v>
      </c>
      <c r="L333" s="176">
        <f>SUM(L334+L343+L347+L351+L355+L358+L361)</f>
        <v>0</v>
      </c>
      <c r="M333" s="1"/>
    </row>
    <row r="334" spans="1:16" ht="30" hidden="1" customHeight="1">
      <c r="A334" s="186">
        <v>3</v>
      </c>
      <c r="B334" s="187">
        <v>3</v>
      </c>
      <c r="C334" s="187">
        <v>2</v>
      </c>
      <c r="D334" s="187">
        <v>1</v>
      </c>
      <c r="E334" s="187"/>
      <c r="F334" s="189"/>
      <c r="G334" s="188" t="s">
        <v>143</v>
      </c>
      <c r="H334" s="174">
        <v>305</v>
      </c>
      <c r="I334" s="175">
        <f>I335</f>
        <v>0</v>
      </c>
      <c r="J334" s="250">
        <f>J335</f>
        <v>0</v>
      </c>
      <c r="K334" s="176">
        <f>K335</f>
        <v>0</v>
      </c>
      <c r="L334" s="176">
        <f>L335</f>
        <v>0</v>
      </c>
      <c r="M334" s="1"/>
    </row>
    <row r="335" spans="1:16" hidden="1">
      <c r="A335" s="190">
        <v>3</v>
      </c>
      <c r="B335" s="186">
        <v>3</v>
      </c>
      <c r="C335" s="187">
        <v>2</v>
      </c>
      <c r="D335" s="188">
        <v>1</v>
      </c>
      <c r="E335" s="186">
        <v>1</v>
      </c>
      <c r="F335" s="189"/>
      <c r="G335" s="188" t="s">
        <v>143</v>
      </c>
      <c r="H335" s="174">
        <v>306</v>
      </c>
      <c r="I335" s="175">
        <f t="shared" ref="I335:P335" si="31">SUM(I336:I336)</f>
        <v>0</v>
      </c>
      <c r="J335" s="175">
        <f t="shared" si="31"/>
        <v>0</v>
      </c>
      <c r="K335" s="175">
        <f t="shared" si="31"/>
        <v>0</v>
      </c>
      <c r="L335" s="175">
        <f t="shared" si="31"/>
        <v>0</v>
      </c>
      <c r="M335" s="252">
        <f t="shared" si="31"/>
        <v>0</v>
      </c>
      <c r="N335" s="252">
        <f t="shared" si="31"/>
        <v>0</v>
      </c>
      <c r="O335" s="252">
        <f t="shared" si="31"/>
        <v>0</v>
      </c>
      <c r="P335" s="252">
        <f t="shared" si="31"/>
        <v>0</v>
      </c>
    </row>
    <row r="336" spans="1:16" ht="27.75" hidden="1" customHeight="1">
      <c r="A336" s="190">
        <v>3</v>
      </c>
      <c r="B336" s="186">
        <v>3</v>
      </c>
      <c r="C336" s="187">
        <v>2</v>
      </c>
      <c r="D336" s="188">
        <v>1</v>
      </c>
      <c r="E336" s="186">
        <v>1</v>
      </c>
      <c r="F336" s="189">
        <v>1</v>
      </c>
      <c r="G336" s="188" t="s">
        <v>144</v>
      </c>
      <c r="H336" s="174">
        <v>307</v>
      </c>
      <c r="I336" s="239">
        <v>0</v>
      </c>
      <c r="J336" s="239">
        <v>0</v>
      </c>
      <c r="K336" s="239">
        <v>0</v>
      </c>
      <c r="L336" s="238">
        <v>0</v>
      </c>
      <c r="M336" s="1"/>
    </row>
    <row r="337" spans="1:13" hidden="1">
      <c r="A337" s="190">
        <v>3</v>
      </c>
      <c r="B337" s="186">
        <v>3</v>
      </c>
      <c r="C337" s="187">
        <v>2</v>
      </c>
      <c r="D337" s="188">
        <v>1</v>
      </c>
      <c r="E337" s="186">
        <v>2</v>
      </c>
      <c r="F337" s="189"/>
      <c r="G337" s="211" t="s">
        <v>165</v>
      </c>
      <c r="H337" s="174">
        <v>308</v>
      </c>
      <c r="I337" s="175">
        <f>SUM(I338:I339)</f>
        <v>0</v>
      </c>
      <c r="J337" s="175">
        <f>SUM(J338:J339)</f>
        <v>0</v>
      </c>
      <c r="K337" s="175">
        <f>SUM(K338:K339)</f>
        <v>0</v>
      </c>
      <c r="L337" s="175">
        <f>SUM(L338:L339)</f>
        <v>0</v>
      </c>
    </row>
    <row r="338" spans="1:13" hidden="1">
      <c r="A338" s="190">
        <v>3</v>
      </c>
      <c r="B338" s="186">
        <v>3</v>
      </c>
      <c r="C338" s="187">
        <v>2</v>
      </c>
      <c r="D338" s="188">
        <v>1</v>
      </c>
      <c r="E338" s="186">
        <v>2</v>
      </c>
      <c r="F338" s="189">
        <v>1</v>
      </c>
      <c r="G338" s="211" t="s">
        <v>146</v>
      </c>
      <c r="H338" s="174">
        <v>309</v>
      </c>
      <c r="I338" s="239">
        <v>0</v>
      </c>
      <c r="J338" s="239">
        <v>0</v>
      </c>
      <c r="K338" s="239">
        <v>0</v>
      </c>
      <c r="L338" s="238">
        <v>0</v>
      </c>
    </row>
    <row r="339" spans="1:13" hidden="1">
      <c r="A339" s="190">
        <v>3</v>
      </c>
      <c r="B339" s="186">
        <v>3</v>
      </c>
      <c r="C339" s="187">
        <v>2</v>
      </c>
      <c r="D339" s="188">
        <v>1</v>
      </c>
      <c r="E339" s="186">
        <v>2</v>
      </c>
      <c r="F339" s="189">
        <v>2</v>
      </c>
      <c r="G339" s="211" t="s">
        <v>147</v>
      </c>
      <c r="H339" s="174">
        <v>310</v>
      </c>
      <c r="I339" s="194">
        <v>0</v>
      </c>
      <c r="J339" s="194">
        <v>0</v>
      </c>
      <c r="K339" s="194">
        <v>0</v>
      </c>
      <c r="L339" s="194">
        <v>0</v>
      </c>
    </row>
    <row r="340" spans="1:13" hidden="1">
      <c r="A340" s="190">
        <v>3</v>
      </c>
      <c r="B340" s="186">
        <v>3</v>
      </c>
      <c r="C340" s="187">
        <v>2</v>
      </c>
      <c r="D340" s="188">
        <v>1</v>
      </c>
      <c r="E340" s="186">
        <v>3</v>
      </c>
      <c r="F340" s="189"/>
      <c r="G340" s="211" t="s">
        <v>148</v>
      </c>
      <c r="H340" s="174">
        <v>311</v>
      </c>
      <c r="I340" s="175">
        <f>SUM(I341:I342)</f>
        <v>0</v>
      </c>
      <c r="J340" s="175">
        <f>SUM(J341:J342)</f>
        <v>0</v>
      </c>
      <c r="K340" s="175">
        <f>SUM(K341:K342)</f>
        <v>0</v>
      </c>
      <c r="L340" s="175">
        <f>SUM(L341:L342)</f>
        <v>0</v>
      </c>
    </row>
    <row r="341" spans="1:13" hidden="1">
      <c r="A341" s="190">
        <v>3</v>
      </c>
      <c r="B341" s="186">
        <v>3</v>
      </c>
      <c r="C341" s="187">
        <v>2</v>
      </c>
      <c r="D341" s="188">
        <v>1</v>
      </c>
      <c r="E341" s="186">
        <v>3</v>
      </c>
      <c r="F341" s="189">
        <v>1</v>
      </c>
      <c r="G341" s="211" t="s">
        <v>149</v>
      </c>
      <c r="H341" s="174">
        <v>312</v>
      </c>
      <c r="I341" s="194">
        <v>0</v>
      </c>
      <c r="J341" s="194">
        <v>0</v>
      </c>
      <c r="K341" s="194">
        <v>0</v>
      </c>
      <c r="L341" s="194">
        <v>0</v>
      </c>
    </row>
    <row r="342" spans="1:13" hidden="1">
      <c r="A342" s="190">
        <v>3</v>
      </c>
      <c r="B342" s="186">
        <v>3</v>
      </c>
      <c r="C342" s="187">
        <v>2</v>
      </c>
      <c r="D342" s="188">
        <v>1</v>
      </c>
      <c r="E342" s="186">
        <v>3</v>
      </c>
      <c r="F342" s="189">
        <v>2</v>
      </c>
      <c r="G342" s="211" t="s">
        <v>166</v>
      </c>
      <c r="H342" s="174">
        <v>313</v>
      </c>
      <c r="I342" s="212">
        <v>0</v>
      </c>
      <c r="J342" s="253">
        <v>0</v>
      </c>
      <c r="K342" s="212">
        <v>0</v>
      </c>
      <c r="L342" s="212">
        <v>0</v>
      </c>
    </row>
    <row r="343" spans="1:13" hidden="1">
      <c r="A343" s="199">
        <v>3</v>
      </c>
      <c r="B343" s="199">
        <v>3</v>
      </c>
      <c r="C343" s="208">
        <v>2</v>
      </c>
      <c r="D343" s="211">
        <v>2</v>
      </c>
      <c r="E343" s="208"/>
      <c r="F343" s="210"/>
      <c r="G343" s="211" t="s">
        <v>178</v>
      </c>
      <c r="H343" s="174">
        <v>314</v>
      </c>
      <c r="I343" s="204">
        <f>I344</f>
        <v>0</v>
      </c>
      <c r="J343" s="254">
        <f>J344</f>
        <v>0</v>
      </c>
      <c r="K343" s="205">
        <f>K344</f>
        <v>0</v>
      </c>
      <c r="L343" s="205">
        <f>L344</f>
        <v>0</v>
      </c>
    </row>
    <row r="344" spans="1:13" hidden="1">
      <c r="A344" s="190">
        <v>3</v>
      </c>
      <c r="B344" s="190">
        <v>3</v>
      </c>
      <c r="C344" s="186">
        <v>2</v>
      </c>
      <c r="D344" s="188">
        <v>2</v>
      </c>
      <c r="E344" s="186">
        <v>1</v>
      </c>
      <c r="F344" s="189"/>
      <c r="G344" s="211" t="s">
        <v>178</v>
      </c>
      <c r="H344" s="174">
        <v>315</v>
      </c>
      <c r="I344" s="175">
        <f>SUM(I345:I346)</f>
        <v>0</v>
      </c>
      <c r="J344" s="217">
        <f>SUM(J345:J346)</f>
        <v>0</v>
      </c>
      <c r="K344" s="176">
        <f>SUM(K345:K346)</f>
        <v>0</v>
      </c>
      <c r="L344" s="176">
        <f>SUM(L345:L346)</f>
        <v>0</v>
      </c>
    </row>
    <row r="345" spans="1:13" hidden="1">
      <c r="A345" s="190">
        <v>3</v>
      </c>
      <c r="B345" s="190">
        <v>3</v>
      </c>
      <c r="C345" s="186">
        <v>2</v>
      </c>
      <c r="D345" s="188">
        <v>2</v>
      </c>
      <c r="E345" s="190">
        <v>1</v>
      </c>
      <c r="F345" s="222">
        <v>1</v>
      </c>
      <c r="G345" s="188" t="s">
        <v>179</v>
      </c>
      <c r="H345" s="174">
        <v>316</v>
      </c>
      <c r="I345" s="194">
        <v>0</v>
      </c>
      <c r="J345" s="194">
        <v>0</v>
      </c>
      <c r="K345" s="194">
        <v>0</v>
      </c>
      <c r="L345" s="194">
        <v>0</v>
      </c>
    </row>
    <row r="346" spans="1:13" hidden="1">
      <c r="A346" s="199">
        <v>3</v>
      </c>
      <c r="B346" s="199">
        <v>3</v>
      </c>
      <c r="C346" s="200">
        <v>2</v>
      </c>
      <c r="D346" s="201">
        <v>2</v>
      </c>
      <c r="E346" s="202">
        <v>1</v>
      </c>
      <c r="F346" s="230">
        <v>2</v>
      </c>
      <c r="G346" s="202" t="s">
        <v>180</v>
      </c>
      <c r="H346" s="174">
        <v>317</v>
      </c>
      <c r="I346" s="194">
        <v>0</v>
      </c>
      <c r="J346" s="194">
        <v>0</v>
      </c>
      <c r="K346" s="194">
        <v>0</v>
      </c>
      <c r="L346" s="194">
        <v>0</v>
      </c>
    </row>
    <row r="347" spans="1:13" ht="23.25" hidden="1" customHeight="1">
      <c r="A347" s="190">
        <v>3</v>
      </c>
      <c r="B347" s="190">
        <v>3</v>
      </c>
      <c r="C347" s="186">
        <v>2</v>
      </c>
      <c r="D347" s="187">
        <v>3</v>
      </c>
      <c r="E347" s="188"/>
      <c r="F347" s="222"/>
      <c r="G347" s="188" t="s">
        <v>181</v>
      </c>
      <c r="H347" s="174">
        <v>318</v>
      </c>
      <c r="I347" s="175">
        <f>I348</f>
        <v>0</v>
      </c>
      <c r="J347" s="217">
        <f>J348</f>
        <v>0</v>
      </c>
      <c r="K347" s="176">
        <f>K348</f>
        <v>0</v>
      </c>
      <c r="L347" s="176">
        <f>L348</f>
        <v>0</v>
      </c>
      <c r="M347" s="1"/>
    </row>
    <row r="348" spans="1:13" ht="27.75" hidden="1" customHeight="1">
      <c r="A348" s="190">
        <v>3</v>
      </c>
      <c r="B348" s="190">
        <v>3</v>
      </c>
      <c r="C348" s="186">
        <v>2</v>
      </c>
      <c r="D348" s="187">
        <v>3</v>
      </c>
      <c r="E348" s="188">
        <v>1</v>
      </c>
      <c r="F348" s="222"/>
      <c r="G348" s="188" t="s">
        <v>181</v>
      </c>
      <c r="H348" s="174">
        <v>319</v>
      </c>
      <c r="I348" s="175">
        <f>I349+I350</f>
        <v>0</v>
      </c>
      <c r="J348" s="175">
        <f>J349+J350</f>
        <v>0</v>
      </c>
      <c r="K348" s="175">
        <f>K349+K350</f>
        <v>0</v>
      </c>
      <c r="L348" s="175">
        <f>L349+L350</f>
        <v>0</v>
      </c>
      <c r="M348" s="1"/>
    </row>
    <row r="349" spans="1:13" ht="28.5" hidden="1" customHeight="1">
      <c r="A349" s="190">
        <v>3</v>
      </c>
      <c r="B349" s="190">
        <v>3</v>
      </c>
      <c r="C349" s="186">
        <v>2</v>
      </c>
      <c r="D349" s="187">
        <v>3</v>
      </c>
      <c r="E349" s="188">
        <v>1</v>
      </c>
      <c r="F349" s="222">
        <v>1</v>
      </c>
      <c r="G349" s="188" t="s">
        <v>182</v>
      </c>
      <c r="H349" s="174">
        <v>320</v>
      </c>
      <c r="I349" s="239">
        <v>0</v>
      </c>
      <c r="J349" s="239">
        <v>0</v>
      </c>
      <c r="K349" s="239">
        <v>0</v>
      </c>
      <c r="L349" s="238">
        <v>0</v>
      </c>
      <c r="M349" s="1"/>
    </row>
    <row r="350" spans="1:13" ht="27.75" hidden="1" customHeight="1">
      <c r="A350" s="190">
        <v>3</v>
      </c>
      <c r="B350" s="190">
        <v>3</v>
      </c>
      <c r="C350" s="186">
        <v>2</v>
      </c>
      <c r="D350" s="187">
        <v>3</v>
      </c>
      <c r="E350" s="188">
        <v>1</v>
      </c>
      <c r="F350" s="222">
        <v>2</v>
      </c>
      <c r="G350" s="188" t="s">
        <v>183</v>
      </c>
      <c r="H350" s="174">
        <v>321</v>
      </c>
      <c r="I350" s="194">
        <v>0</v>
      </c>
      <c r="J350" s="194">
        <v>0</v>
      </c>
      <c r="K350" s="194">
        <v>0</v>
      </c>
      <c r="L350" s="194">
        <v>0</v>
      </c>
      <c r="M350" s="1"/>
    </row>
    <row r="351" spans="1:13" hidden="1">
      <c r="A351" s="190">
        <v>3</v>
      </c>
      <c r="B351" s="190">
        <v>3</v>
      </c>
      <c r="C351" s="186">
        <v>2</v>
      </c>
      <c r="D351" s="187">
        <v>4</v>
      </c>
      <c r="E351" s="187"/>
      <c r="F351" s="189"/>
      <c r="G351" s="188" t="s">
        <v>184</v>
      </c>
      <c r="H351" s="174">
        <v>322</v>
      </c>
      <c r="I351" s="175">
        <f>I352</f>
        <v>0</v>
      </c>
      <c r="J351" s="217">
        <f>J352</f>
        <v>0</v>
      </c>
      <c r="K351" s="176">
        <f>K352</f>
        <v>0</v>
      </c>
      <c r="L351" s="176">
        <f>L352</f>
        <v>0</v>
      </c>
    </row>
    <row r="352" spans="1:13" hidden="1">
      <c r="A352" s="207">
        <v>3</v>
      </c>
      <c r="B352" s="207">
        <v>3</v>
      </c>
      <c r="C352" s="181">
        <v>2</v>
      </c>
      <c r="D352" s="179">
        <v>4</v>
      </c>
      <c r="E352" s="179">
        <v>1</v>
      </c>
      <c r="F352" s="182"/>
      <c r="G352" s="188" t="s">
        <v>184</v>
      </c>
      <c r="H352" s="174">
        <v>323</v>
      </c>
      <c r="I352" s="197">
        <f>SUM(I353:I354)</f>
        <v>0</v>
      </c>
      <c r="J352" s="219">
        <f>SUM(J353:J354)</f>
        <v>0</v>
      </c>
      <c r="K352" s="198">
        <f>SUM(K353:K354)</f>
        <v>0</v>
      </c>
      <c r="L352" s="198">
        <f>SUM(L353:L354)</f>
        <v>0</v>
      </c>
    </row>
    <row r="353" spans="1:13" ht="30.75" hidden="1" customHeight="1">
      <c r="A353" s="190">
        <v>3</v>
      </c>
      <c r="B353" s="190">
        <v>3</v>
      </c>
      <c r="C353" s="186">
        <v>2</v>
      </c>
      <c r="D353" s="187">
        <v>4</v>
      </c>
      <c r="E353" s="187">
        <v>1</v>
      </c>
      <c r="F353" s="189">
        <v>1</v>
      </c>
      <c r="G353" s="188" t="s">
        <v>185</v>
      </c>
      <c r="H353" s="174">
        <v>324</v>
      </c>
      <c r="I353" s="194">
        <v>0</v>
      </c>
      <c r="J353" s="194">
        <v>0</v>
      </c>
      <c r="K353" s="194">
        <v>0</v>
      </c>
      <c r="L353" s="194">
        <v>0</v>
      </c>
      <c r="M353" s="1"/>
    </row>
    <row r="354" spans="1:13" hidden="1">
      <c r="A354" s="190">
        <v>3</v>
      </c>
      <c r="B354" s="190">
        <v>3</v>
      </c>
      <c r="C354" s="186">
        <v>2</v>
      </c>
      <c r="D354" s="187">
        <v>4</v>
      </c>
      <c r="E354" s="187">
        <v>1</v>
      </c>
      <c r="F354" s="189">
        <v>2</v>
      </c>
      <c r="G354" s="188" t="s">
        <v>192</v>
      </c>
      <c r="H354" s="174">
        <v>325</v>
      </c>
      <c r="I354" s="194">
        <v>0</v>
      </c>
      <c r="J354" s="194">
        <v>0</v>
      </c>
      <c r="K354" s="194">
        <v>0</v>
      </c>
      <c r="L354" s="194">
        <v>0</v>
      </c>
    </row>
    <row r="355" spans="1:13" hidden="1">
      <c r="A355" s="190">
        <v>3</v>
      </c>
      <c r="B355" s="190">
        <v>3</v>
      </c>
      <c r="C355" s="186">
        <v>2</v>
      </c>
      <c r="D355" s="187">
        <v>5</v>
      </c>
      <c r="E355" s="187"/>
      <c r="F355" s="189"/>
      <c r="G355" s="188" t="s">
        <v>187</v>
      </c>
      <c r="H355" s="174">
        <v>326</v>
      </c>
      <c r="I355" s="175">
        <f t="shared" ref="I355:L356" si="32">I356</f>
        <v>0</v>
      </c>
      <c r="J355" s="217">
        <f t="shared" si="32"/>
        <v>0</v>
      </c>
      <c r="K355" s="176">
        <f t="shared" si="32"/>
        <v>0</v>
      </c>
      <c r="L355" s="176">
        <f t="shared" si="32"/>
        <v>0</v>
      </c>
    </row>
    <row r="356" spans="1:13" hidden="1">
      <c r="A356" s="207">
        <v>3</v>
      </c>
      <c r="B356" s="207">
        <v>3</v>
      </c>
      <c r="C356" s="181">
        <v>2</v>
      </c>
      <c r="D356" s="179">
        <v>5</v>
      </c>
      <c r="E356" s="179">
        <v>1</v>
      </c>
      <c r="F356" s="182"/>
      <c r="G356" s="188" t="s">
        <v>187</v>
      </c>
      <c r="H356" s="174">
        <v>327</v>
      </c>
      <c r="I356" s="197">
        <f t="shared" si="32"/>
        <v>0</v>
      </c>
      <c r="J356" s="219">
        <f t="shared" si="32"/>
        <v>0</v>
      </c>
      <c r="K356" s="198">
        <f t="shared" si="32"/>
        <v>0</v>
      </c>
      <c r="L356" s="198">
        <f t="shared" si="32"/>
        <v>0</v>
      </c>
    </row>
    <row r="357" spans="1:13" hidden="1">
      <c r="A357" s="190">
        <v>3</v>
      </c>
      <c r="B357" s="190">
        <v>3</v>
      </c>
      <c r="C357" s="186">
        <v>2</v>
      </c>
      <c r="D357" s="187">
        <v>5</v>
      </c>
      <c r="E357" s="187">
        <v>1</v>
      </c>
      <c r="F357" s="189">
        <v>1</v>
      </c>
      <c r="G357" s="188" t="s">
        <v>187</v>
      </c>
      <c r="H357" s="174">
        <v>328</v>
      </c>
      <c r="I357" s="239">
        <v>0</v>
      </c>
      <c r="J357" s="239">
        <v>0</v>
      </c>
      <c r="K357" s="239">
        <v>0</v>
      </c>
      <c r="L357" s="238">
        <v>0</v>
      </c>
    </row>
    <row r="358" spans="1:13" ht="30.75" hidden="1" customHeight="1">
      <c r="A358" s="190">
        <v>3</v>
      </c>
      <c r="B358" s="190">
        <v>3</v>
      </c>
      <c r="C358" s="186">
        <v>2</v>
      </c>
      <c r="D358" s="187">
        <v>6</v>
      </c>
      <c r="E358" s="187"/>
      <c r="F358" s="189"/>
      <c r="G358" s="188" t="s">
        <v>160</v>
      </c>
      <c r="H358" s="174">
        <v>329</v>
      </c>
      <c r="I358" s="175">
        <f t="shared" ref="I358:L359" si="33">I359</f>
        <v>0</v>
      </c>
      <c r="J358" s="217">
        <f t="shared" si="33"/>
        <v>0</v>
      </c>
      <c r="K358" s="176">
        <f t="shared" si="33"/>
        <v>0</v>
      </c>
      <c r="L358" s="176">
        <f t="shared" si="33"/>
        <v>0</v>
      </c>
      <c r="M358" s="1"/>
    </row>
    <row r="359" spans="1:13" ht="25.5" hidden="1" customHeight="1">
      <c r="A359" s="190">
        <v>3</v>
      </c>
      <c r="B359" s="190">
        <v>3</v>
      </c>
      <c r="C359" s="186">
        <v>2</v>
      </c>
      <c r="D359" s="187">
        <v>6</v>
      </c>
      <c r="E359" s="187">
        <v>1</v>
      </c>
      <c r="F359" s="189"/>
      <c r="G359" s="188" t="s">
        <v>160</v>
      </c>
      <c r="H359" s="174">
        <v>330</v>
      </c>
      <c r="I359" s="175">
        <f t="shared" si="33"/>
        <v>0</v>
      </c>
      <c r="J359" s="217">
        <f t="shared" si="33"/>
        <v>0</v>
      </c>
      <c r="K359" s="176">
        <f t="shared" si="33"/>
        <v>0</v>
      </c>
      <c r="L359" s="176">
        <f t="shared" si="33"/>
        <v>0</v>
      </c>
      <c r="M359" s="1"/>
    </row>
    <row r="360" spans="1:13" ht="24" hidden="1" customHeight="1">
      <c r="A360" s="199">
        <v>3</v>
      </c>
      <c r="B360" s="199">
        <v>3</v>
      </c>
      <c r="C360" s="200">
        <v>2</v>
      </c>
      <c r="D360" s="201">
        <v>6</v>
      </c>
      <c r="E360" s="201">
        <v>1</v>
      </c>
      <c r="F360" s="203">
        <v>1</v>
      </c>
      <c r="G360" s="202" t="s">
        <v>160</v>
      </c>
      <c r="H360" s="174">
        <v>331</v>
      </c>
      <c r="I360" s="239">
        <v>0</v>
      </c>
      <c r="J360" s="239">
        <v>0</v>
      </c>
      <c r="K360" s="239">
        <v>0</v>
      </c>
      <c r="L360" s="238">
        <v>0</v>
      </c>
      <c r="M360" s="1"/>
    </row>
    <row r="361" spans="1:13" ht="28.5" hidden="1" customHeight="1">
      <c r="A361" s="190">
        <v>3</v>
      </c>
      <c r="B361" s="190">
        <v>3</v>
      </c>
      <c r="C361" s="186">
        <v>2</v>
      </c>
      <c r="D361" s="187">
        <v>7</v>
      </c>
      <c r="E361" s="187"/>
      <c r="F361" s="189"/>
      <c r="G361" s="188" t="s">
        <v>188</v>
      </c>
      <c r="H361" s="174">
        <v>332</v>
      </c>
      <c r="I361" s="175">
        <f>I362</f>
        <v>0</v>
      </c>
      <c r="J361" s="217">
        <f>J362</f>
        <v>0</v>
      </c>
      <c r="K361" s="176">
        <f>K362</f>
        <v>0</v>
      </c>
      <c r="L361" s="176">
        <f>L362</f>
        <v>0</v>
      </c>
      <c r="M361" s="1"/>
    </row>
    <row r="362" spans="1:13" ht="28.5" hidden="1" customHeight="1">
      <c r="A362" s="199">
        <v>3</v>
      </c>
      <c r="B362" s="199">
        <v>3</v>
      </c>
      <c r="C362" s="200">
        <v>2</v>
      </c>
      <c r="D362" s="201">
        <v>7</v>
      </c>
      <c r="E362" s="201">
        <v>1</v>
      </c>
      <c r="F362" s="203"/>
      <c r="G362" s="188" t="s">
        <v>188</v>
      </c>
      <c r="H362" s="174">
        <v>333</v>
      </c>
      <c r="I362" s="175">
        <f>SUM(I363:I364)</f>
        <v>0</v>
      </c>
      <c r="J362" s="175">
        <f>SUM(J363:J364)</f>
        <v>0</v>
      </c>
      <c r="K362" s="175">
        <f>SUM(K363:K364)</f>
        <v>0</v>
      </c>
      <c r="L362" s="175">
        <f>SUM(L363:L364)</f>
        <v>0</v>
      </c>
      <c r="M362" s="1"/>
    </row>
    <row r="363" spans="1:13" ht="27" hidden="1" customHeight="1">
      <c r="A363" s="190">
        <v>3</v>
      </c>
      <c r="B363" s="190">
        <v>3</v>
      </c>
      <c r="C363" s="186">
        <v>2</v>
      </c>
      <c r="D363" s="187">
        <v>7</v>
      </c>
      <c r="E363" s="187">
        <v>1</v>
      </c>
      <c r="F363" s="189">
        <v>1</v>
      </c>
      <c r="G363" s="188" t="s">
        <v>189</v>
      </c>
      <c r="H363" s="174">
        <v>334</v>
      </c>
      <c r="I363" s="239">
        <v>0</v>
      </c>
      <c r="J363" s="239">
        <v>0</v>
      </c>
      <c r="K363" s="239">
        <v>0</v>
      </c>
      <c r="L363" s="238">
        <v>0</v>
      </c>
      <c r="M363" s="1"/>
    </row>
    <row r="364" spans="1:13" ht="30" hidden="1" customHeight="1">
      <c r="A364" s="190">
        <v>3</v>
      </c>
      <c r="B364" s="190">
        <v>3</v>
      </c>
      <c r="C364" s="186">
        <v>2</v>
      </c>
      <c r="D364" s="187">
        <v>7</v>
      </c>
      <c r="E364" s="187">
        <v>1</v>
      </c>
      <c r="F364" s="189">
        <v>2</v>
      </c>
      <c r="G364" s="188" t="s">
        <v>190</v>
      </c>
      <c r="H364" s="174">
        <v>335</v>
      </c>
      <c r="I364" s="194">
        <v>0</v>
      </c>
      <c r="J364" s="194">
        <v>0</v>
      </c>
      <c r="K364" s="194">
        <v>0</v>
      </c>
      <c r="L364" s="194">
        <v>0</v>
      </c>
      <c r="M364" s="1"/>
    </row>
    <row r="365" spans="1:13" ht="39.75" customHeight="1">
      <c r="A365" s="157"/>
      <c r="B365" s="157"/>
      <c r="C365" s="158"/>
      <c r="D365" s="255"/>
      <c r="E365" s="256"/>
      <c r="F365" s="257"/>
      <c r="G365" s="258" t="s">
        <v>350</v>
      </c>
      <c r="H365" s="174">
        <v>336</v>
      </c>
      <c r="I365" s="227">
        <f>SUM(I30+I181)</f>
        <v>4400</v>
      </c>
      <c r="J365" s="227">
        <f>SUM(J30+J181)</f>
        <v>4400</v>
      </c>
      <c r="K365" s="227">
        <f>SUM(K30+K181)</f>
        <v>3025</v>
      </c>
      <c r="L365" s="227">
        <f>SUM(L30+L181)</f>
        <v>3025</v>
      </c>
      <c r="M365" s="1"/>
    </row>
    <row r="366" spans="1:13" ht="18.75" customHeight="1">
      <c r="G366" s="177"/>
      <c r="H366" s="174"/>
      <c r="I366" s="259"/>
      <c r="J366" s="304"/>
      <c r="K366" s="304"/>
      <c r="L366" s="304"/>
    </row>
    <row r="367" spans="1:13" ht="23.25" customHeight="1">
      <c r="A367" s="390" t="s">
        <v>406</v>
      </c>
      <c r="B367" s="390"/>
      <c r="C367" s="390"/>
      <c r="D367" s="390"/>
      <c r="E367" s="390"/>
      <c r="F367" s="390"/>
      <c r="G367" s="390"/>
      <c r="H367" s="302"/>
      <c r="I367" s="260"/>
      <c r="J367" s="391" t="s">
        <v>407</v>
      </c>
      <c r="K367" s="391"/>
      <c r="L367" s="391"/>
    </row>
    <row r="368" spans="1:13" ht="18.75" customHeight="1">
      <c r="A368" s="261"/>
      <c r="B368" s="261"/>
      <c r="C368" s="261"/>
      <c r="D368" s="385" t="s">
        <v>395</v>
      </c>
      <c r="E368" s="385"/>
      <c r="F368" s="385"/>
      <c r="G368" s="385"/>
      <c r="H368" s="1"/>
      <c r="I368" s="301" t="s">
        <v>193</v>
      </c>
      <c r="K368" s="386" t="s">
        <v>194</v>
      </c>
      <c r="L368" s="386"/>
    </row>
    <row r="369" spans="1:12" ht="12.75" customHeight="1">
      <c r="I369" s="126"/>
      <c r="K369" s="126"/>
      <c r="L369" s="126"/>
    </row>
    <row r="370" spans="1:12" ht="33" customHeight="1">
      <c r="A370" s="416" t="s">
        <v>396</v>
      </c>
      <c r="B370" s="416"/>
      <c r="C370" s="416"/>
      <c r="D370" s="416"/>
      <c r="E370" s="416"/>
      <c r="F370" s="416"/>
      <c r="G370" s="416"/>
      <c r="I370" s="126"/>
      <c r="J370" s="395" t="s">
        <v>356</v>
      </c>
      <c r="K370" s="395"/>
      <c r="L370" s="395"/>
    </row>
    <row r="371" spans="1:12" ht="33.75" customHeight="1">
      <c r="D371" s="396" t="s">
        <v>397</v>
      </c>
      <c r="E371" s="397"/>
      <c r="F371" s="397"/>
      <c r="G371" s="397"/>
      <c r="H371" s="139"/>
      <c r="I371" s="127" t="s">
        <v>193</v>
      </c>
      <c r="K371" s="386" t="s">
        <v>194</v>
      </c>
      <c r="L371" s="386"/>
    </row>
    <row r="372" spans="1:12" ht="7.5" customHeight="1"/>
    <row r="373" spans="1:12" ht="8.25" customHeight="1">
      <c r="H373" s="140" t="s">
        <v>398</v>
      </c>
    </row>
  </sheetData>
  <mergeCells count="32">
    <mergeCell ref="A370:G370"/>
    <mergeCell ref="J370:L370"/>
    <mergeCell ref="D371:G371"/>
    <mergeCell ref="K371:L371"/>
    <mergeCell ref="H27:H28"/>
    <mergeCell ref="I27:J27"/>
    <mergeCell ref="K27:K28"/>
    <mergeCell ref="L27:L28"/>
    <mergeCell ref="A367:G367"/>
    <mergeCell ref="J367:L367"/>
    <mergeCell ref="A3:L3"/>
    <mergeCell ref="A6:L6"/>
    <mergeCell ref="G8:K8"/>
    <mergeCell ref="A5:L5"/>
    <mergeCell ref="J1:L1"/>
    <mergeCell ref="J2:L2"/>
    <mergeCell ref="A9:L9"/>
    <mergeCell ref="D368:G368"/>
    <mergeCell ref="K368:L368"/>
    <mergeCell ref="A29:F29"/>
    <mergeCell ref="A22:I22"/>
    <mergeCell ref="G10:K10"/>
    <mergeCell ref="G14:K14"/>
    <mergeCell ref="G11:K11"/>
    <mergeCell ref="B12:L12"/>
    <mergeCell ref="G15:K15"/>
    <mergeCell ref="E17:K17"/>
    <mergeCell ref="A18:L18"/>
    <mergeCell ref="A23:I23"/>
    <mergeCell ref="G25:H25"/>
    <mergeCell ref="A27:F28"/>
    <mergeCell ref="G27:G2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32EC-AADF-47DA-8439-4C17C5ECF15E}">
  <dimension ref="A1:R371"/>
  <sheetViews>
    <sheetView tabSelected="1" topLeftCell="A194" zoomScaleNormal="100" workbookViewId="0">
      <selection activeCell="A13" sqref="A13:XFD13"/>
    </sheetView>
  </sheetViews>
  <sheetFormatPr defaultColWidth="9.140625" defaultRowHeight="15"/>
  <cols>
    <col min="1" max="4" width="2" style="140" customWidth="1"/>
    <col min="5" max="5" width="2.140625" style="140" customWidth="1"/>
    <col min="6" max="6" width="3.5703125" style="309" customWidth="1"/>
    <col min="7" max="7" width="34.28515625" style="140" customWidth="1"/>
    <col min="8" max="8" width="4.7109375" style="140" customWidth="1"/>
    <col min="9" max="12" width="12.85546875" style="140" customWidth="1"/>
    <col min="13" max="13" width="0.140625" style="140" hidden="1" customWidth="1"/>
    <col min="14" max="14" width="6.140625" style="140" hidden="1" customWidth="1"/>
    <col min="15" max="15" width="8.85546875" style="140" hidden="1" customWidth="1"/>
    <col min="16" max="16" width="9.140625" style="140"/>
    <col min="17" max="17" width="6.140625" style="140" customWidth="1"/>
    <col min="18" max="18" width="9.140625" style="140"/>
    <col min="19" max="16384" width="9.140625" style="1"/>
  </cols>
  <sheetData>
    <row r="1" spans="1:17" ht="18.75" customHeight="1">
      <c r="G1" s="287"/>
      <c r="H1" s="288"/>
      <c r="I1" s="289"/>
      <c r="J1" s="392" t="s">
        <v>410</v>
      </c>
      <c r="K1" s="392"/>
      <c r="L1" s="392"/>
      <c r="M1" s="290"/>
      <c r="N1" s="308"/>
      <c r="O1" s="308"/>
      <c r="P1" s="308"/>
      <c r="Q1" s="308"/>
    </row>
    <row r="2" spans="1:17" ht="13.5" customHeight="1">
      <c r="H2" s="288"/>
      <c r="I2" s="291"/>
      <c r="J2" s="393" t="s">
        <v>385</v>
      </c>
      <c r="K2" s="393"/>
      <c r="L2" s="393"/>
      <c r="M2" s="290"/>
      <c r="N2" s="308"/>
      <c r="O2" s="308"/>
      <c r="P2" s="308"/>
      <c r="Q2" s="141"/>
    </row>
    <row r="3" spans="1:17" ht="18" customHeight="1">
      <c r="A3" s="415" t="s">
        <v>403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147"/>
      <c r="N3" s="147"/>
      <c r="O3" s="147"/>
      <c r="P3" s="147"/>
      <c r="Q3" s="147"/>
    </row>
    <row r="4" spans="1:17" ht="6" customHeight="1">
      <c r="G4" s="147"/>
      <c r="H4" s="146"/>
      <c r="I4" s="146"/>
      <c r="J4" s="148"/>
      <c r="K4" s="148"/>
      <c r="L4" s="313"/>
      <c r="M4" s="290"/>
    </row>
    <row r="5" spans="1:17" ht="18" customHeight="1">
      <c r="A5" s="384" t="s">
        <v>335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290"/>
    </row>
    <row r="6" spans="1:17" ht="18.75" customHeight="1">
      <c r="A6" s="381" t="s">
        <v>0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290"/>
    </row>
    <row r="7" spans="1:17" ht="7.5" customHeight="1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290"/>
    </row>
    <row r="8" spans="1:17" ht="14.25" customHeight="1">
      <c r="A8" s="305"/>
      <c r="B8" s="306"/>
      <c r="C8" s="306"/>
      <c r="D8" s="306"/>
      <c r="E8" s="306"/>
      <c r="F8" s="306"/>
      <c r="G8" s="383" t="s">
        <v>1</v>
      </c>
      <c r="H8" s="383"/>
      <c r="I8" s="383"/>
      <c r="J8" s="383"/>
      <c r="K8" s="383"/>
      <c r="L8" s="306"/>
      <c r="M8" s="290"/>
    </row>
    <row r="9" spans="1:17" ht="16.5" customHeight="1">
      <c r="A9" s="376" t="s">
        <v>404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290"/>
      <c r="P9" s="140" t="s">
        <v>261</v>
      </c>
    </row>
    <row r="10" spans="1:17" ht="13.5" customHeight="1">
      <c r="G10" s="379" t="s">
        <v>405</v>
      </c>
      <c r="H10" s="379"/>
      <c r="I10" s="379"/>
      <c r="J10" s="379"/>
      <c r="K10" s="379"/>
      <c r="M10" s="290"/>
    </row>
    <row r="11" spans="1:17" ht="12" customHeight="1">
      <c r="G11" s="375" t="s">
        <v>412</v>
      </c>
      <c r="H11" s="375"/>
      <c r="I11" s="375"/>
      <c r="J11" s="375"/>
      <c r="K11" s="375"/>
    </row>
    <row r="12" spans="1:17" ht="12" customHeight="1">
      <c r="B12" s="376" t="s">
        <v>2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  <row r="13" spans="1:17" ht="12.75" customHeight="1">
      <c r="G13" s="379" t="s">
        <v>411</v>
      </c>
      <c r="H13" s="379"/>
      <c r="I13" s="379"/>
      <c r="J13" s="379"/>
      <c r="K13" s="379"/>
    </row>
    <row r="14" spans="1:17" ht="11.25" customHeight="1">
      <c r="G14" s="377" t="s">
        <v>3</v>
      </c>
      <c r="H14" s="377"/>
      <c r="I14" s="377"/>
      <c r="J14" s="377"/>
      <c r="K14" s="377"/>
    </row>
    <row r="15" spans="1:17" ht="6" customHeight="1">
      <c r="G15" s="308"/>
      <c r="H15" s="308"/>
      <c r="I15" s="308"/>
      <c r="J15" s="308"/>
      <c r="K15" s="308"/>
    </row>
    <row r="16" spans="1:17">
      <c r="B16" s="1"/>
      <c r="C16" s="1"/>
      <c r="D16" s="1"/>
      <c r="E16" s="378" t="s">
        <v>4</v>
      </c>
      <c r="F16" s="378"/>
      <c r="G16" s="378"/>
      <c r="H16" s="378"/>
      <c r="I16" s="378"/>
      <c r="J16" s="378"/>
      <c r="K16" s="378"/>
      <c r="L16" s="1"/>
    </row>
    <row r="17" spans="1:17" ht="12" customHeight="1">
      <c r="A17" s="398" t="s">
        <v>5</v>
      </c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149"/>
    </row>
    <row r="18" spans="1:17" ht="12" customHeight="1">
      <c r="F18" s="140"/>
      <c r="J18" s="292"/>
      <c r="K18" s="313"/>
      <c r="L18" s="293" t="s">
        <v>6</v>
      </c>
      <c r="M18" s="149"/>
    </row>
    <row r="19" spans="1:17" ht="11.25" customHeight="1">
      <c r="F19" s="140"/>
      <c r="J19" s="150" t="s">
        <v>386</v>
      </c>
      <c r="K19" s="142"/>
      <c r="L19" s="151"/>
      <c r="M19" s="149"/>
    </row>
    <row r="20" spans="1:17" ht="12" customHeight="1">
      <c r="E20" s="308"/>
      <c r="F20" s="307"/>
      <c r="I20" s="152"/>
      <c r="J20" s="152"/>
      <c r="K20" s="153" t="s">
        <v>7</v>
      </c>
      <c r="L20" s="151"/>
      <c r="M20" s="149"/>
    </row>
    <row r="21" spans="1:17" ht="12.75" customHeight="1">
      <c r="A21" s="399" t="s">
        <v>272</v>
      </c>
      <c r="B21" s="399"/>
      <c r="C21" s="399"/>
      <c r="D21" s="399"/>
      <c r="E21" s="399"/>
      <c r="F21" s="399"/>
      <c r="G21" s="399"/>
      <c r="H21" s="399"/>
      <c r="I21" s="399"/>
      <c r="K21" s="153" t="s">
        <v>8</v>
      </c>
      <c r="L21" s="154" t="s">
        <v>9</v>
      </c>
      <c r="M21" s="149"/>
    </row>
    <row r="22" spans="1:17" ht="43.5" customHeight="1">
      <c r="A22" s="399" t="s">
        <v>357</v>
      </c>
      <c r="B22" s="399"/>
      <c r="C22" s="399"/>
      <c r="D22" s="399"/>
      <c r="E22" s="399"/>
      <c r="F22" s="399"/>
      <c r="G22" s="399"/>
      <c r="H22" s="399"/>
      <c r="I22" s="399"/>
      <c r="J22" s="303" t="s">
        <v>11</v>
      </c>
      <c r="K22" s="155" t="s">
        <v>12</v>
      </c>
      <c r="L22" s="151"/>
      <c r="M22" s="149"/>
    </row>
    <row r="23" spans="1:17" ht="12.75" customHeight="1">
      <c r="F23" s="140"/>
      <c r="G23" s="156" t="s">
        <v>13</v>
      </c>
      <c r="H23" s="157" t="s">
        <v>195</v>
      </c>
      <c r="I23" s="158"/>
      <c r="J23" s="159"/>
      <c r="K23" s="151"/>
      <c r="L23" s="151"/>
      <c r="M23" s="149"/>
    </row>
    <row r="24" spans="1:17" ht="13.5" customHeight="1">
      <c r="F24" s="140"/>
      <c r="G24" s="400" t="s">
        <v>14</v>
      </c>
      <c r="H24" s="400"/>
      <c r="I24" s="160" t="s">
        <v>15</v>
      </c>
      <c r="J24" s="161" t="s">
        <v>16</v>
      </c>
      <c r="K24" s="162" t="s">
        <v>16</v>
      </c>
      <c r="L24" s="162" t="s">
        <v>16</v>
      </c>
      <c r="M24" s="149"/>
    </row>
    <row r="25" spans="1:17" ht="14.25" customHeight="1">
      <c r="A25" s="163" t="s">
        <v>196</v>
      </c>
      <c r="B25" s="163"/>
      <c r="C25" s="163"/>
      <c r="D25" s="163"/>
      <c r="E25" s="163"/>
      <c r="F25" s="164"/>
      <c r="G25" s="165"/>
      <c r="I25" s="165"/>
      <c r="J25" s="165"/>
      <c r="K25" s="266"/>
      <c r="L25" s="166" t="s">
        <v>17</v>
      </c>
      <c r="M25" s="167"/>
    </row>
    <row r="26" spans="1:17" ht="24" customHeight="1">
      <c r="A26" s="401" t="s">
        <v>18</v>
      </c>
      <c r="B26" s="402"/>
      <c r="C26" s="402"/>
      <c r="D26" s="402"/>
      <c r="E26" s="402"/>
      <c r="F26" s="402"/>
      <c r="G26" s="405" t="s">
        <v>19</v>
      </c>
      <c r="H26" s="407" t="s">
        <v>20</v>
      </c>
      <c r="I26" s="409" t="s">
        <v>21</v>
      </c>
      <c r="J26" s="410"/>
      <c r="K26" s="411" t="s">
        <v>22</v>
      </c>
      <c r="L26" s="413" t="s">
        <v>23</v>
      </c>
      <c r="M26" s="167"/>
    </row>
    <row r="27" spans="1:17" ht="46.5" customHeight="1">
      <c r="A27" s="403"/>
      <c r="B27" s="404"/>
      <c r="C27" s="404"/>
      <c r="D27" s="404"/>
      <c r="E27" s="404"/>
      <c r="F27" s="404"/>
      <c r="G27" s="406"/>
      <c r="H27" s="408"/>
      <c r="I27" s="168" t="s">
        <v>24</v>
      </c>
      <c r="J27" s="169" t="s">
        <v>25</v>
      </c>
      <c r="K27" s="412"/>
      <c r="L27" s="414"/>
    </row>
    <row r="28" spans="1:17" ht="11.25" customHeight="1">
      <c r="A28" s="387" t="s">
        <v>12</v>
      </c>
      <c r="B28" s="388"/>
      <c r="C28" s="388"/>
      <c r="D28" s="388"/>
      <c r="E28" s="388"/>
      <c r="F28" s="389"/>
      <c r="G28" s="294">
        <v>2</v>
      </c>
      <c r="H28" s="295">
        <v>3</v>
      </c>
      <c r="I28" s="296" t="s">
        <v>26</v>
      </c>
      <c r="J28" s="297" t="s">
        <v>27</v>
      </c>
      <c r="K28" s="298">
        <v>6</v>
      </c>
      <c r="L28" s="298">
        <v>7</v>
      </c>
    </row>
    <row r="29" spans="1:17" s="177" customFormat="1" ht="14.25" customHeight="1">
      <c r="A29" s="170">
        <v>2</v>
      </c>
      <c r="B29" s="170"/>
      <c r="C29" s="171"/>
      <c r="D29" s="172"/>
      <c r="E29" s="170"/>
      <c r="F29" s="173"/>
      <c r="G29" s="172" t="s">
        <v>28</v>
      </c>
      <c r="H29" s="174">
        <v>1</v>
      </c>
      <c r="I29" s="175">
        <f>SUM(I30+I41+I61+I82+I89+I109+I135+I154+I164)</f>
        <v>3400</v>
      </c>
      <c r="J29" s="175">
        <f>SUM(J30+J41+J61+J82+J89+J109+J135+J154+J164)</f>
        <v>1600</v>
      </c>
      <c r="K29" s="176">
        <f>SUM(K30+K41+K61+K82+K89+K109+K135+K154+K164)</f>
        <v>1585</v>
      </c>
      <c r="L29" s="175">
        <f>SUM(L30+L41+L61+L82+L89+L109+L135+L154+L164)</f>
        <v>1585</v>
      </c>
    </row>
    <row r="30" spans="1:17" ht="16.5" hidden="1" customHeight="1">
      <c r="A30" s="170">
        <v>2</v>
      </c>
      <c r="B30" s="178">
        <v>1</v>
      </c>
      <c r="C30" s="179"/>
      <c r="D30" s="180"/>
      <c r="E30" s="181"/>
      <c r="F30" s="182"/>
      <c r="G30" s="183" t="s">
        <v>29</v>
      </c>
      <c r="H30" s="174">
        <v>2</v>
      </c>
      <c r="I30" s="175">
        <f>SUM(I31+I37)</f>
        <v>0</v>
      </c>
      <c r="J30" s="175">
        <f>SUM(J31+J37)</f>
        <v>0</v>
      </c>
      <c r="K30" s="184">
        <f>SUM(K31+K37)</f>
        <v>0</v>
      </c>
      <c r="L30" s="185">
        <f>SUM(L31+L37)</f>
        <v>0</v>
      </c>
      <c r="M30" s="1"/>
    </row>
    <row r="31" spans="1:17" ht="14.25" hidden="1" customHeight="1">
      <c r="A31" s="186">
        <v>2</v>
      </c>
      <c r="B31" s="186">
        <v>1</v>
      </c>
      <c r="C31" s="187">
        <v>1</v>
      </c>
      <c r="D31" s="188"/>
      <c r="E31" s="186"/>
      <c r="F31" s="189"/>
      <c r="G31" s="188" t="s">
        <v>30</v>
      </c>
      <c r="H31" s="174">
        <v>3</v>
      </c>
      <c r="I31" s="175">
        <f>SUM(I32)</f>
        <v>0</v>
      </c>
      <c r="J31" s="175">
        <f>SUM(J32)</f>
        <v>0</v>
      </c>
      <c r="K31" s="176">
        <f>SUM(K32)</f>
        <v>0</v>
      </c>
      <c r="L31" s="175">
        <f>SUM(L32)</f>
        <v>0</v>
      </c>
      <c r="M31" s="1"/>
      <c r="Q31" s="1"/>
    </row>
    <row r="32" spans="1:17" ht="13.5" hidden="1" customHeight="1">
      <c r="A32" s="190">
        <v>2</v>
      </c>
      <c r="B32" s="186">
        <v>1</v>
      </c>
      <c r="C32" s="187">
        <v>1</v>
      </c>
      <c r="D32" s="188">
        <v>1</v>
      </c>
      <c r="E32" s="186"/>
      <c r="F32" s="189"/>
      <c r="G32" s="188" t="s">
        <v>30</v>
      </c>
      <c r="H32" s="174">
        <v>4</v>
      </c>
      <c r="I32" s="175">
        <f>SUM(I33+I35)</f>
        <v>0</v>
      </c>
      <c r="J32" s="175">
        <f t="shared" ref="J32:L33" si="0">SUM(J33)</f>
        <v>0</v>
      </c>
      <c r="K32" s="175">
        <f t="shared" si="0"/>
        <v>0</v>
      </c>
      <c r="L32" s="175">
        <f t="shared" si="0"/>
        <v>0</v>
      </c>
      <c r="M32" s="1"/>
      <c r="Q32" s="191"/>
    </row>
    <row r="33" spans="1:18" ht="14.25" hidden="1" customHeight="1">
      <c r="A33" s="190">
        <v>2</v>
      </c>
      <c r="B33" s="186">
        <v>1</v>
      </c>
      <c r="C33" s="187">
        <v>1</v>
      </c>
      <c r="D33" s="188">
        <v>1</v>
      </c>
      <c r="E33" s="186">
        <v>1</v>
      </c>
      <c r="F33" s="189"/>
      <c r="G33" s="188" t="s">
        <v>31</v>
      </c>
      <c r="H33" s="174">
        <v>5</v>
      </c>
      <c r="I33" s="176">
        <f>SUM(I34)</f>
        <v>0</v>
      </c>
      <c r="J33" s="176">
        <f t="shared" si="0"/>
        <v>0</v>
      </c>
      <c r="K33" s="176">
        <f t="shared" si="0"/>
        <v>0</v>
      </c>
      <c r="L33" s="176">
        <f t="shared" si="0"/>
        <v>0</v>
      </c>
      <c r="M33" s="1"/>
      <c r="Q33" s="191"/>
    </row>
    <row r="34" spans="1:18" ht="14.25" hidden="1" customHeight="1">
      <c r="A34" s="190">
        <v>2</v>
      </c>
      <c r="B34" s="186">
        <v>1</v>
      </c>
      <c r="C34" s="187">
        <v>1</v>
      </c>
      <c r="D34" s="188">
        <v>1</v>
      </c>
      <c r="E34" s="186">
        <v>1</v>
      </c>
      <c r="F34" s="189">
        <v>1</v>
      </c>
      <c r="G34" s="188" t="s">
        <v>31</v>
      </c>
      <c r="H34" s="174">
        <v>6</v>
      </c>
      <c r="I34" s="192">
        <v>0</v>
      </c>
      <c r="J34" s="193">
        <v>0</v>
      </c>
      <c r="K34" s="193">
        <v>0</v>
      </c>
      <c r="L34" s="193">
        <v>0</v>
      </c>
      <c r="M34" s="1"/>
      <c r="Q34" s="191"/>
    </row>
    <row r="35" spans="1:18" ht="12.75" hidden="1" customHeight="1">
      <c r="A35" s="190">
        <v>2</v>
      </c>
      <c r="B35" s="186">
        <v>1</v>
      </c>
      <c r="C35" s="187">
        <v>1</v>
      </c>
      <c r="D35" s="188">
        <v>1</v>
      </c>
      <c r="E35" s="186">
        <v>2</v>
      </c>
      <c r="F35" s="189"/>
      <c r="G35" s="188" t="s">
        <v>32</v>
      </c>
      <c r="H35" s="174">
        <v>7</v>
      </c>
      <c r="I35" s="176">
        <f>I36</f>
        <v>0</v>
      </c>
      <c r="J35" s="176">
        <f>J36</f>
        <v>0</v>
      </c>
      <c r="K35" s="176">
        <f>K36</f>
        <v>0</v>
      </c>
      <c r="L35" s="176">
        <f>L36</f>
        <v>0</v>
      </c>
      <c r="M35" s="1"/>
      <c r="Q35" s="191"/>
    </row>
    <row r="36" spans="1:18" ht="12.75" hidden="1" customHeight="1">
      <c r="A36" s="190">
        <v>2</v>
      </c>
      <c r="B36" s="186">
        <v>1</v>
      </c>
      <c r="C36" s="187">
        <v>1</v>
      </c>
      <c r="D36" s="188">
        <v>1</v>
      </c>
      <c r="E36" s="186">
        <v>2</v>
      </c>
      <c r="F36" s="189">
        <v>1</v>
      </c>
      <c r="G36" s="188" t="s">
        <v>32</v>
      </c>
      <c r="H36" s="174">
        <v>8</v>
      </c>
      <c r="I36" s="193">
        <v>0</v>
      </c>
      <c r="J36" s="194">
        <v>0</v>
      </c>
      <c r="K36" s="193">
        <v>0</v>
      </c>
      <c r="L36" s="194">
        <v>0</v>
      </c>
      <c r="M36" s="1"/>
      <c r="Q36" s="191"/>
    </row>
    <row r="37" spans="1:18" ht="13.5" hidden="1" customHeight="1">
      <c r="A37" s="190">
        <v>2</v>
      </c>
      <c r="B37" s="186">
        <v>1</v>
      </c>
      <c r="C37" s="187">
        <v>2</v>
      </c>
      <c r="D37" s="188"/>
      <c r="E37" s="186"/>
      <c r="F37" s="189"/>
      <c r="G37" s="188" t="s">
        <v>33</v>
      </c>
      <c r="H37" s="174">
        <v>9</v>
      </c>
      <c r="I37" s="176">
        <f t="shared" ref="I37:L39" si="1">I38</f>
        <v>0</v>
      </c>
      <c r="J37" s="175">
        <f t="shared" si="1"/>
        <v>0</v>
      </c>
      <c r="K37" s="176">
        <f t="shared" si="1"/>
        <v>0</v>
      </c>
      <c r="L37" s="175">
        <f t="shared" si="1"/>
        <v>0</v>
      </c>
      <c r="M37" s="1"/>
      <c r="Q37" s="191"/>
    </row>
    <row r="38" spans="1:18" hidden="1">
      <c r="A38" s="190">
        <v>2</v>
      </c>
      <c r="B38" s="186">
        <v>1</v>
      </c>
      <c r="C38" s="187">
        <v>2</v>
      </c>
      <c r="D38" s="188">
        <v>1</v>
      </c>
      <c r="E38" s="186"/>
      <c r="F38" s="189"/>
      <c r="G38" s="188" t="s">
        <v>33</v>
      </c>
      <c r="H38" s="174">
        <v>10</v>
      </c>
      <c r="I38" s="176">
        <f t="shared" si="1"/>
        <v>0</v>
      </c>
      <c r="J38" s="175">
        <f t="shared" si="1"/>
        <v>0</v>
      </c>
      <c r="K38" s="175">
        <f t="shared" si="1"/>
        <v>0</v>
      </c>
      <c r="L38" s="175">
        <f t="shared" si="1"/>
        <v>0</v>
      </c>
      <c r="Q38" s="1"/>
    </row>
    <row r="39" spans="1:18" ht="13.5" hidden="1" customHeight="1">
      <c r="A39" s="190">
        <v>2</v>
      </c>
      <c r="B39" s="186">
        <v>1</v>
      </c>
      <c r="C39" s="187">
        <v>2</v>
      </c>
      <c r="D39" s="188">
        <v>1</v>
      </c>
      <c r="E39" s="186">
        <v>1</v>
      </c>
      <c r="F39" s="189"/>
      <c r="G39" s="188" t="s">
        <v>33</v>
      </c>
      <c r="H39" s="174">
        <v>11</v>
      </c>
      <c r="I39" s="175">
        <f t="shared" si="1"/>
        <v>0</v>
      </c>
      <c r="J39" s="175">
        <f t="shared" si="1"/>
        <v>0</v>
      </c>
      <c r="K39" s="175">
        <f t="shared" si="1"/>
        <v>0</v>
      </c>
      <c r="L39" s="175">
        <f t="shared" si="1"/>
        <v>0</v>
      </c>
      <c r="M39" s="1"/>
      <c r="Q39" s="191"/>
    </row>
    <row r="40" spans="1:18" ht="14.25" hidden="1" customHeight="1">
      <c r="A40" s="190">
        <v>2</v>
      </c>
      <c r="B40" s="186">
        <v>1</v>
      </c>
      <c r="C40" s="187">
        <v>2</v>
      </c>
      <c r="D40" s="188">
        <v>1</v>
      </c>
      <c r="E40" s="186">
        <v>1</v>
      </c>
      <c r="F40" s="189">
        <v>1</v>
      </c>
      <c r="G40" s="188" t="s">
        <v>33</v>
      </c>
      <c r="H40" s="174">
        <v>12</v>
      </c>
      <c r="I40" s="194">
        <v>0</v>
      </c>
      <c r="J40" s="193">
        <v>0</v>
      </c>
      <c r="K40" s="193">
        <v>0</v>
      </c>
      <c r="L40" s="193">
        <v>0</v>
      </c>
      <c r="M40" s="1"/>
      <c r="Q40" s="191"/>
    </row>
    <row r="41" spans="1:18" ht="26.25" customHeight="1">
      <c r="A41" s="195">
        <v>2</v>
      </c>
      <c r="B41" s="196">
        <v>2</v>
      </c>
      <c r="C41" s="179"/>
      <c r="D41" s="180"/>
      <c r="E41" s="181"/>
      <c r="F41" s="182"/>
      <c r="G41" s="183" t="s">
        <v>34</v>
      </c>
      <c r="H41" s="174">
        <v>13</v>
      </c>
      <c r="I41" s="197">
        <f t="shared" ref="I41:L43" si="2">I42</f>
        <v>3400</v>
      </c>
      <c r="J41" s="198">
        <f t="shared" si="2"/>
        <v>1600</v>
      </c>
      <c r="K41" s="197">
        <f t="shared" si="2"/>
        <v>1585</v>
      </c>
      <c r="L41" s="197">
        <f t="shared" si="2"/>
        <v>1585</v>
      </c>
      <c r="M41" s="1"/>
    </row>
    <row r="42" spans="1:18" ht="27" customHeight="1">
      <c r="A42" s="190">
        <v>2</v>
      </c>
      <c r="B42" s="186">
        <v>2</v>
      </c>
      <c r="C42" s="187">
        <v>1</v>
      </c>
      <c r="D42" s="188"/>
      <c r="E42" s="186"/>
      <c r="F42" s="189"/>
      <c r="G42" s="180" t="s">
        <v>34</v>
      </c>
      <c r="H42" s="174">
        <v>14</v>
      </c>
      <c r="I42" s="175">
        <f t="shared" si="2"/>
        <v>3400</v>
      </c>
      <c r="J42" s="176">
        <f t="shared" si="2"/>
        <v>1600</v>
      </c>
      <c r="K42" s="175">
        <f t="shared" si="2"/>
        <v>1585</v>
      </c>
      <c r="L42" s="176">
        <f t="shared" si="2"/>
        <v>1585</v>
      </c>
      <c r="M42" s="1"/>
      <c r="Q42" s="1"/>
      <c r="R42" s="191"/>
    </row>
    <row r="43" spans="1:18" ht="15.75" customHeight="1">
      <c r="A43" s="190">
        <v>2</v>
      </c>
      <c r="B43" s="186">
        <v>2</v>
      </c>
      <c r="C43" s="187">
        <v>1</v>
      </c>
      <c r="D43" s="188">
        <v>1</v>
      </c>
      <c r="E43" s="186"/>
      <c r="F43" s="189"/>
      <c r="G43" s="180" t="s">
        <v>34</v>
      </c>
      <c r="H43" s="174">
        <v>15</v>
      </c>
      <c r="I43" s="175">
        <f t="shared" si="2"/>
        <v>3400</v>
      </c>
      <c r="J43" s="176">
        <f t="shared" si="2"/>
        <v>1600</v>
      </c>
      <c r="K43" s="185">
        <f t="shared" si="2"/>
        <v>1585</v>
      </c>
      <c r="L43" s="185">
        <f t="shared" si="2"/>
        <v>1585</v>
      </c>
      <c r="M43" s="1"/>
      <c r="Q43" s="191"/>
      <c r="R43" s="1"/>
    </row>
    <row r="44" spans="1:18" ht="24.75" customHeight="1">
      <c r="A44" s="199">
        <v>2</v>
      </c>
      <c r="B44" s="200">
        <v>2</v>
      </c>
      <c r="C44" s="201">
        <v>1</v>
      </c>
      <c r="D44" s="202">
        <v>1</v>
      </c>
      <c r="E44" s="200">
        <v>1</v>
      </c>
      <c r="F44" s="203"/>
      <c r="G44" s="180" t="s">
        <v>34</v>
      </c>
      <c r="H44" s="174">
        <v>16</v>
      </c>
      <c r="I44" s="204">
        <f>SUM(I45:I60)</f>
        <v>3400</v>
      </c>
      <c r="J44" s="204">
        <f>SUM(J45:J60)</f>
        <v>1600</v>
      </c>
      <c r="K44" s="205">
        <f>SUM(K45:K60)</f>
        <v>1585</v>
      </c>
      <c r="L44" s="205">
        <f>SUM(L45:L60)</f>
        <v>1585</v>
      </c>
      <c r="M44" s="1"/>
      <c r="Q44" s="191"/>
      <c r="R44" s="1"/>
    </row>
    <row r="45" spans="1:18" ht="15.75" hidden="1" customHeight="1">
      <c r="A45" s="190">
        <v>2</v>
      </c>
      <c r="B45" s="186">
        <v>2</v>
      </c>
      <c r="C45" s="187">
        <v>1</v>
      </c>
      <c r="D45" s="188">
        <v>1</v>
      </c>
      <c r="E45" s="186">
        <v>1</v>
      </c>
      <c r="F45" s="206">
        <v>1</v>
      </c>
      <c r="G45" s="188" t="s">
        <v>35</v>
      </c>
      <c r="H45" s="174">
        <v>17</v>
      </c>
      <c r="I45" s="193">
        <v>0</v>
      </c>
      <c r="J45" s="193">
        <v>0</v>
      </c>
      <c r="K45" s="193">
        <v>0</v>
      </c>
      <c r="L45" s="193">
        <v>0</v>
      </c>
      <c r="M45" s="1"/>
      <c r="Q45" s="191"/>
      <c r="R45" s="1"/>
    </row>
    <row r="46" spans="1:18" ht="26.25" hidden="1" customHeight="1">
      <c r="A46" s="190">
        <v>2</v>
      </c>
      <c r="B46" s="186">
        <v>2</v>
      </c>
      <c r="C46" s="187">
        <v>1</v>
      </c>
      <c r="D46" s="188">
        <v>1</v>
      </c>
      <c r="E46" s="186">
        <v>1</v>
      </c>
      <c r="F46" s="189">
        <v>2</v>
      </c>
      <c r="G46" s="188" t="s">
        <v>36</v>
      </c>
      <c r="H46" s="174">
        <v>18</v>
      </c>
      <c r="I46" s="193">
        <v>0</v>
      </c>
      <c r="J46" s="193">
        <v>0</v>
      </c>
      <c r="K46" s="193">
        <v>0</v>
      </c>
      <c r="L46" s="193">
        <v>0</v>
      </c>
      <c r="M46" s="1"/>
      <c r="Q46" s="191"/>
      <c r="R46" s="1"/>
    </row>
    <row r="47" spans="1:18" ht="26.25" hidden="1" customHeight="1">
      <c r="A47" s="190">
        <v>2</v>
      </c>
      <c r="B47" s="186">
        <v>2</v>
      </c>
      <c r="C47" s="187">
        <v>1</v>
      </c>
      <c r="D47" s="188">
        <v>1</v>
      </c>
      <c r="E47" s="186">
        <v>1</v>
      </c>
      <c r="F47" s="189">
        <v>5</v>
      </c>
      <c r="G47" s="188" t="s">
        <v>37</v>
      </c>
      <c r="H47" s="174">
        <v>19</v>
      </c>
      <c r="I47" s="193">
        <v>0</v>
      </c>
      <c r="J47" s="193">
        <v>0</v>
      </c>
      <c r="K47" s="193">
        <v>0</v>
      </c>
      <c r="L47" s="193">
        <v>0</v>
      </c>
      <c r="M47" s="1"/>
      <c r="Q47" s="191"/>
      <c r="R47" s="1"/>
    </row>
    <row r="48" spans="1:18" ht="27" hidden="1" customHeight="1">
      <c r="A48" s="190">
        <v>2</v>
      </c>
      <c r="B48" s="186">
        <v>2</v>
      </c>
      <c r="C48" s="187">
        <v>1</v>
      </c>
      <c r="D48" s="188">
        <v>1</v>
      </c>
      <c r="E48" s="186">
        <v>1</v>
      </c>
      <c r="F48" s="189">
        <v>6</v>
      </c>
      <c r="G48" s="188" t="s">
        <v>38</v>
      </c>
      <c r="H48" s="174">
        <v>20</v>
      </c>
      <c r="I48" s="193">
        <v>0</v>
      </c>
      <c r="J48" s="193">
        <v>0</v>
      </c>
      <c r="K48" s="193">
        <v>0</v>
      </c>
      <c r="L48" s="193">
        <v>0</v>
      </c>
      <c r="M48" s="1"/>
      <c r="Q48" s="191"/>
      <c r="R48" s="1"/>
    </row>
    <row r="49" spans="1:18" ht="26.25" hidden="1" customHeight="1">
      <c r="A49" s="207">
        <v>2</v>
      </c>
      <c r="B49" s="181">
        <v>2</v>
      </c>
      <c r="C49" s="179">
        <v>1</v>
      </c>
      <c r="D49" s="180">
        <v>1</v>
      </c>
      <c r="E49" s="181">
        <v>1</v>
      </c>
      <c r="F49" s="182">
        <v>7</v>
      </c>
      <c r="G49" s="180" t="s">
        <v>39</v>
      </c>
      <c r="H49" s="174">
        <v>21</v>
      </c>
      <c r="I49" s="193">
        <v>0</v>
      </c>
      <c r="J49" s="193">
        <v>0</v>
      </c>
      <c r="K49" s="193">
        <v>0</v>
      </c>
      <c r="L49" s="193">
        <v>0</v>
      </c>
      <c r="M49" s="1"/>
      <c r="Q49" s="191"/>
      <c r="R49" s="1"/>
    </row>
    <row r="50" spans="1:18" ht="12" hidden="1" customHeight="1">
      <c r="A50" s="190">
        <v>2</v>
      </c>
      <c r="B50" s="186">
        <v>2</v>
      </c>
      <c r="C50" s="187">
        <v>1</v>
      </c>
      <c r="D50" s="188">
        <v>1</v>
      </c>
      <c r="E50" s="186">
        <v>1</v>
      </c>
      <c r="F50" s="189">
        <v>11</v>
      </c>
      <c r="G50" s="188" t="s">
        <v>40</v>
      </c>
      <c r="H50" s="174">
        <v>22</v>
      </c>
      <c r="I50" s="194">
        <v>0</v>
      </c>
      <c r="J50" s="193">
        <v>0</v>
      </c>
      <c r="K50" s="193">
        <v>0</v>
      </c>
      <c r="L50" s="193">
        <v>0</v>
      </c>
      <c r="M50" s="1"/>
      <c r="Q50" s="191"/>
      <c r="R50" s="1"/>
    </row>
    <row r="51" spans="1:18" ht="15.75" hidden="1" customHeight="1">
      <c r="A51" s="199">
        <v>2</v>
      </c>
      <c r="B51" s="208">
        <v>2</v>
      </c>
      <c r="C51" s="209">
        <v>1</v>
      </c>
      <c r="D51" s="209">
        <v>1</v>
      </c>
      <c r="E51" s="209">
        <v>1</v>
      </c>
      <c r="F51" s="210">
        <v>12</v>
      </c>
      <c r="G51" s="211" t="s">
        <v>41</v>
      </c>
      <c r="H51" s="174">
        <v>23</v>
      </c>
      <c r="I51" s="212">
        <v>0</v>
      </c>
      <c r="J51" s="193">
        <v>0</v>
      </c>
      <c r="K51" s="193">
        <v>0</v>
      </c>
      <c r="L51" s="193">
        <v>0</v>
      </c>
      <c r="M51" s="1"/>
      <c r="Q51" s="191"/>
      <c r="R51" s="1"/>
    </row>
    <row r="52" spans="1:18" ht="25.5" hidden="1" customHeight="1">
      <c r="A52" s="190">
        <v>2</v>
      </c>
      <c r="B52" s="186">
        <v>2</v>
      </c>
      <c r="C52" s="187">
        <v>1</v>
      </c>
      <c r="D52" s="187">
        <v>1</v>
      </c>
      <c r="E52" s="187">
        <v>1</v>
      </c>
      <c r="F52" s="189">
        <v>14</v>
      </c>
      <c r="G52" s="213" t="s">
        <v>42</v>
      </c>
      <c r="H52" s="174">
        <v>24</v>
      </c>
      <c r="I52" s="194">
        <v>0</v>
      </c>
      <c r="J52" s="194">
        <v>0</v>
      </c>
      <c r="K52" s="194">
        <v>0</v>
      </c>
      <c r="L52" s="194">
        <v>0</v>
      </c>
      <c r="M52" s="1"/>
      <c r="Q52" s="191"/>
      <c r="R52" s="1"/>
    </row>
    <row r="53" spans="1:18" ht="27.75" hidden="1" customHeight="1">
      <c r="A53" s="190">
        <v>2</v>
      </c>
      <c r="B53" s="186">
        <v>2</v>
      </c>
      <c r="C53" s="187">
        <v>1</v>
      </c>
      <c r="D53" s="187">
        <v>1</v>
      </c>
      <c r="E53" s="187">
        <v>1</v>
      </c>
      <c r="F53" s="189">
        <v>15</v>
      </c>
      <c r="G53" s="188" t="s">
        <v>43</v>
      </c>
      <c r="H53" s="174">
        <v>25</v>
      </c>
      <c r="I53" s="194">
        <v>0</v>
      </c>
      <c r="J53" s="193">
        <v>0</v>
      </c>
      <c r="K53" s="193">
        <v>0</v>
      </c>
      <c r="L53" s="193">
        <v>0</v>
      </c>
      <c r="M53" s="1"/>
      <c r="Q53" s="191"/>
      <c r="R53" s="1"/>
    </row>
    <row r="54" spans="1:18" ht="15.75" hidden="1" customHeight="1">
      <c r="A54" s="190">
        <v>2</v>
      </c>
      <c r="B54" s="186">
        <v>2</v>
      </c>
      <c r="C54" s="187">
        <v>1</v>
      </c>
      <c r="D54" s="187">
        <v>1</v>
      </c>
      <c r="E54" s="187">
        <v>1</v>
      </c>
      <c r="F54" s="189">
        <v>16</v>
      </c>
      <c r="G54" s="188" t="s">
        <v>44</v>
      </c>
      <c r="H54" s="174">
        <v>26</v>
      </c>
      <c r="I54" s="194">
        <v>0</v>
      </c>
      <c r="J54" s="193">
        <v>0</v>
      </c>
      <c r="K54" s="193">
        <v>0</v>
      </c>
      <c r="L54" s="193">
        <v>0</v>
      </c>
      <c r="M54" s="1"/>
      <c r="Q54" s="191"/>
      <c r="R54" s="1"/>
    </row>
    <row r="55" spans="1:18" ht="27.75" hidden="1" customHeight="1">
      <c r="A55" s="190">
        <v>2</v>
      </c>
      <c r="B55" s="186">
        <v>2</v>
      </c>
      <c r="C55" s="187">
        <v>1</v>
      </c>
      <c r="D55" s="187">
        <v>1</v>
      </c>
      <c r="E55" s="187">
        <v>1</v>
      </c>
      <c r="F55" s="189">
        <v>17</v>
      </c>
      <c r="G55" s="188" t="s">
        <v>45</v>
      </c>
      <c r="H55" s="174">
        <v>27</v>
      </c>
      <c r="I55" s="194">
        <v>0</v>
      </c>
      <c r="J55" s="194">
        <v>0</v>
      </c>
      <c r="K55" s="194">
        <v>0</v>
      </c>
      <c r="L55" s="194">
        <v>0</v>
      </c>
      <c r="M55" s="1"/>
      <c r="Q55" s="191"/>
      <c r="R55" s="1"/>
    </row>
    <row r="56" spans="1:18" ht="14.25" hidden="1" customHeight="1">
      <c r="A56" s="190">
        <v>2</v>
      </c>
      <c r="B56" s="186">
        <v>2</v>
      </c>
      <c r="C56" s="187">
        <v>1</v>
      </c>
      <c r="D56" s="187">
        <v>1</v>
      </c>
      <c r="E56" s="187">
        <v>1</v>
      </c>
      <c r="F56" s="189">
        <v>20</v>
      </c>
      <c r="G56" s="188" t="s">
        <v>46</v>
      </c>
      <c r="H56" s="174">
        <v>28</v>
      </c>
      <c r="I56" s="194">
        <v>0</v>
      </c>
      <c r="J56" s="193">
        <v>0</v>
      </c>
      <c r="K56" s="193">
        <v>0</v>
      </c>
      <c r="L56" s="193">
        <v>0</v>
      </c>
      <c r="M56" s="1"/>
      <c r="Q56" s="191"/>
      <c r="R56" s="1"/>
    </row>
    <row r="57" spans="1:18" ht="27.75" hidden="1" customHeight="1">
      <c r="A57" s="190">
        <v>2</v>
      </c>
      <c r="B57" s="186">
        <v>2</v>
      </c>
      <c r="C57" s="187">
        <v>1</v>
      </c>
      <c r="D57" s="187">
        <v>1</v>
      </c>
      <c r="E57" s="187">
        <v>1</v>
      </c>
      <c r="F57" s="189">
        <v>21</v>
      </c>
      <c r="G57" s="188" t="s">
        <v>47</v>
      </c>
      <c r="H57" s="174">
        <v>29</v>
      </c>
      <c r="I57" s="194">
        <v>0</v>
      </c>
      <c r="J57" s="193">
        <v>0</v>
      </c>
      <c r="K57" s="193">
        <v>0</v>
      </c>
      <c r="L57" s="193">
        <v>0</v>
      </c>
      <c r="M57" s="1"/>
      <c r="Q57" s="191"/>
      <c r="R57" s="1"/>
    </row>
    <row r="58" spans="1:18" ht="12" hidden="1" customHeight="1">
      <c r="A58" s="190">
        <v>2</v>
      </c>
      <c r="B58" s="186">
        <v>2</v>
      </c>
      <c r="C58" s="187">
        <v>1</v>
      </c>
      <c r="D58" s="187">
        <v>1</v>
      </c>
      <c r="E58" s="187">
        <v>1</v>
      </c>
      <c r="F58" s="189">
        <v>22</v>
      </c>
      <c r="G58" s="188" t="s">
        <v>48</v>
      </c>
      <c r="H58" s="174">
        <v>30</v>
      </c>
      <c r="I58" s="194">
        <v>0</v>
      </c>
      <c r="J58" s="193">
        <v>0</v>
      </c>
      <c r="K58" s="193">
        <v>0</v>
      </c>
      <c r="L58" s="193">
        <v>0</v>
      </c>
      <c r="M58" s="1"/>
      <c r="Q58" s="191"/>
      <c r="R58" s="1"/>
    </row>
    <row r="59" spans="1:18" ht="12" hidden="1" customHeight="1">
      <c r="A59" s="190">
        <v>2</v>
      </c>
      <c r="B59" s="186">
        <v>2</v>
      </c>
      <c r="C59" s="187">
        <v>1</v>
      </c>
      <c r="D59" s="187">
        <v>1</v>
      </c>
      <c r="E59" s="187">
        <v>1</v>
      </c>
      <c r="F59" s="189">
        <v>23</v>
      </c>
      <c r="G59" s="188" t="s">
        <v>387</v>
      </c>
      <c r="H59" s="174">
        <v>31</v>
      </c>
      <c r="I59" s="194">
        <v>0</v>
      </c>
      <c r="J59" s="193">
        <v>0</v>
      </c>
      <c r="K59" s="193">
        <v>0</v>
      </c>
      <c r="L59" s="193">
        <v>0</v>
      </c>
      <c r="M59" s="1"/>
      <c r="Q59" s="191"/>
      <c r="R59" s="1"/>
    </row>
    <row r="60" spans="1:18" ht="15" customHeight="1">
      <c r="A60" s="190">
        <v>2</v>
      </c>
      <c r="B60" s="186">
        <v>2</v>
      </c>
      <c r="C60" s="187">
        <v>1</v>
      </c>
      <c r="D60" s="187">
        <v>1</v>
      </c>
      <c r="E60" s="187">
        <v>1</v>
      </c>
      <c r="F60" s="189">
        <v>30</v>
      </c>
      <c r="G60" s="188" t="s">
        <v>49</v>
      </c>
      <c r="H60" s="174">
        <v>32</v>
      </c>
      <c r="I60" s="194">
        <v>3400</v>
      </c>
      <c r="J60" s="193">
        <v>1600</v>
      </c>
      <c r="K60" s="193">
        <v>1585</v>
      </c>
      <c r="L60" s="193">
        <v>1585</v>
      </c>
      <c r="M60" s="1"/>
      <c r="Q60" s="191"/>
      <c r="R60" s="1"/>
    </row>
    <row r="61" spans="1:18" ht="14.25" hidden="1" customHeight="1">
      <c r="A61" s="214">
        <v>2</v>
      </c>
      <c r="B61" s="215">
        <v>3</v>
      </c>
      <c r="C61" s="178"/>
      <c r="D61" s="179"/>
      <c r="E61" s="179"/>
      <c r="F61" s="182"/>
      <c r="G61" s="216" t="s">
        <v>50</v>
      </c>
      <c r="H61" s="174">
        <v>33</v>
      </c>
      <c r="I61" s="197">
        <f>I62</f>
        <v>0</v>
      </c>
      <c r="J61" s="197">
        <f>J62</f>
        <v>0</v>
      </c>
      <c r="K61" s="197">
        <f>K62</f>
        <v>0</v>
      </c>
      <c r="L61" s="197">
        <f>L62</f>
        <v>0</v>
      </c>
      <c r="M61" s="1"/>
    </row>
    <row r="62" spans="1:18" ht="13.5" hidden="1" customHeight="1">
      <c r="A62" s="190">
        <v>2</v>
      </c>
      <c r="B62" s="186">
        <v>3</v>
      </c>
      <c r="C62" s="187">
        <v>1</v>
      </c>
      <c r="D62" s="187"/>
      <c r="E62" s="187"/>
      <c r="F62" s="189"/>
      <c r="G62" s="188" t="s">
        <v>51</v>
      </c>
      <c r="H62" s="174">
        <v>34</v>
      </c>
      <c r="I62" s="175">
        <f>SUM(I63+I68+I73)</f>
        <v>0</v>
      </c>
      <c r="J62" s="217">
        <f>SUM(J63+J68+J73)</f>
        <v>0</v>
      </c>
      <c r="K62" s="176">
        <f>SUM(K63+K68+K73)</f>
        <v>0</v>
      </c>
      <c r="L62" s="175">
        <f>SUM(L63+L68+L73)</f>
        <v>0</v>
      </c>
      <c r="M62" s="1"/>
      <c r="Q62" s="1"/>
      <c r="R62" s="191"/>
    </row>
    <row r="63" spans="1:18" ht="15" hidden="1" customHeight="1">
      <c r="A63" s="190">
        <v>2</v>
      </c>
      <c r="B63" s="186">
        <v>3</v>
      </c>
      <c r="C63" s="187">
        <v>1</v>
      </c>
      <c r="D63" s="187">
        <v>1</v>
      </c>
      <c r="E63" s="187"/>
      <c r="F63" s="189"/>
      <c r="G63" s="188" t="s">
        <v>52</v>
      </c>
      <c r="H63" s="174">
        <v>35</v>
      </c>
      <c r="I63" s="175">
        <f>I64</f>
        <v>0</v>
      </c>
      <c r="J63" s="217">
        <f>J64</f>
        <v>0</v>
      </c>
      <c r="K63" s="176">
        <f>K64</f>
        <v>0</v>
      </c>
      <c r="L63" s="175">
        <f>L64</f>
        <v>0</v>
      </c>
      <c r="M63" s="1"/>
      <c r="Q63" s="191"/>
      <c r="R63" s="1"/>
    </row>
    <row r="64" spans="1:18" ht="13.5" hidden="1" customHeight="1">
      <c r="A64" s="190">
        <v>2</v>
      </c>
      <c r="B64" s="186">
        <v>3</v>
      </c>
      <c r="C64" s="187">
        <v>1</v>
      </c>
      <c r="D64" s="187">
        <v>1</v>
      </c>
      <c r="E64" s="187">
        <v>1</v>
      </c>
      <c r="F64" s="189"/>
      <c r="G64" s="188" t="s">
        <v>52</v>
      </c>
      <c r="H64" s="174">
        <v>36</v>
      </c>
      <c r="I64" s="175">
        <f>SUM(I65:I67)</f>
        <v>0</v>
      </c>
      <c r="J64" s="217">
        <f>SUM(J65:J67)</f>
        <v>0</v>
      </c>
      <c r="K64" s="176">
        <f>SUM(K65:K67)</f>
        <v>0</v>
      </c>
      <c r="L64" s="175">
        <f>SUM(L65:L67)</f>
        <v>0</v>
      </c>
      <c r="M64" s="1"/>
      <c r="Q64" s="191"/>
      <c r="R64" s="1"/>
    </row>
    <row r="65" spans="1:18" s="218" customFormat="1" ht="25.5" hidden="1" customHeight="1">
      <c r="A65" s="190">
        <v>2</v>
      </c>
      <c r="B65" s="186">
        <v>3</v>
      </c>
      <c r="C65" s="187">
        <v>1</v>
      </c>
      <c r="D65" s="187">
        <v>1</v>
      </c>
      <c r="E65" s="187">
        <v>1</v>
      </c>
      <c r="F65" s="189">
        <v>1</v>
      </c>
      <c r="G65" s="188" t="s">
        <v>53</v>
      </c>
      <c r="H65" s="174">
        <v>37</v>
      </c>
      <c r="I65" s="194">
        <v>0</v>
      </c>
      <c r="J65" s="194">
        <v>0</v>
      </c>
      <c r="K65" s="194">
        <v>0</v>
      </c>
      <c r="L65" s="194">
        <v>0</v>
      </c>
      <c r="Q65" s="191"/>
      <c r="R65" s="1"/>
    </row>
    <row r="66" spans="1:18" ht="19.5" hidden="1" customHeight="1">
      <c r="A66" s="190">
        <v>2</v>
      </c>
      <c r="B66" s="181">
        <v>3</v>
      </c>
      <c r="C66" s="179">
        <v>1</v>
      </c>
      <c r="D66" s="179">
        <v>1</v>
      </c>
      <c r="E66" s="179">
        <v>1</v>
      </c>
      <c r="F66" s="182">
        <v>2</v>
      </c>
      <c r="G66" s="180" t="s">
        <v>54</v>
      </c>
      <c r="H66" s="174">
        <v>38</v>
      </c>
      <c r="I66" s="192">
        <v>0</v>
      </c>
      <c r="J66" s="192">
        <v>0</v>
      </c>
      <c r="K66" s="192">
        <v>0</v>
      </c>
      <c r="L66" s="192">
        <v>0</v>
      </c>
      <c r="M66" s="1"/>
      <c r="Q66" s="191"/>
      <c r="R66" s="1"/>
    </row>
    <row r="67" spans="1:18" ht="16.5" hidden="1" customHeight="1">
      <c r="A67" s="186">
        <v>2</v>
      </c>
      <c r="B67" s="187">
        <v>3</v>
      </c>
      <c r="C67" s="187">
        <v>1</v>
      </c>
      <c r="D67" s="187">
        <v>1</v>
      </c>
      <c r="E67" s="187">
        <v>1</v>
      </c>
      <c r="F67" s="189">
        <v>3</v>
      </c>
      <c r="G67" s="188" t="s">
        <v>55</v>
      </c>
      <c r="H67" s="174">
        <v>39</v>
      </c>
      <c r="I67" s="194">
        <v>0</v>
      </c>
      <c r="J67" s="194">
        <v>0</v>
      </c>
      <c r="K67" s="194">
        <v>0</v>
      </c>
      <c r="L67" s="194">
        <v>0</v>
      </c>
      <c r="M67" s="1"/>
      <c r="Q67" s="191"/>
      <c r="R67" s="1"/>
    </row>
    <row r="68" spans="1:18" ht="29.25" hidden="1" customHeight="1">
      <c r="A68" s="181">
        <v>2</v>
      </c>
      <c r="B68" s="179">
        <v>3</v>
      </c>
      <c r="C68" s="179">
        <v>1</v>
      </c>
      <c r="D68" s="179">
        <v>2</v>
      </c>
      <c r="E68" s="179"/>
      <c r="F68" s="182"/>
      <c r="G68" s="180" t="s">
        <v>56</v>
      </c>
      <c r="H68" s="174">
        <v>40</v>
      </c>
      <c r="I68" s="197">
        <f>I69</f>
        <v>0</v>
      </c>
      <c r="J68" s="219">
        <f>J69</f>
        <v>0</v>
      </c>
      <c r="K68" s="198">
        <f>K69</f>
        <v>0</v>
      </c>
      <c r="L68" s="198">
        <f>L69</f>
        <v>0</v>
      </c>
      <c r="M68" s="1"/>
      <c r="Q68" s="191"/>
      <c r="R68" s="1"/>
    </row>
    <row r="69" spans="1:18" ht="27" hidden="1" customHeight="1">
      <c r="A69" s="200">
        <v>2</v>
      </c>
      <c r="B69" s="201">
        <v>3</v>
      </c>
      <c r="C69" s="201">
        <v>1</v>
      </c>
      <c r="D69" s="201">
        <v>2</v>
      </c>
      <c r="E69" s="201">
        <v>1</v>
      </c>
      <c r="F69" s="203"/>
      <c r="G69" s="180" t="s">
        <v>56</v>
      </c>
      <c r="H69" s="174">
        <v>41</v>
      </c>
      <c r="I69" s="185">
        <f>SUM(I70:I72)</f>
        <v>0</v>
      </c>
      <c r="J69" s="220">
        <f>SUM(J70:J72)</f>
        <v>0</v>
      </c>
      <c r="K69" s="184">
        <f>SUM(K70:K72)</f>
        <v>0</v>
      </c>
      <c r="L69" s="176">
        <f>SUM(L70:L72)</f>
        <v>0</v>
      </c>
      <c r="M69" s="1"/>
      <c r="Q69" s="191"/>
      <c r="R69" s="1"/>
    </row>
    <row r="70" spans="1:18" s="218" customFormat="1" ht="27" hidden="1" customHeight="1">
      <c r="A70" s="186">
        <v>2</v>
      </c>
      <c r="B70" s="187">
        <v>3</v>
      </c>
      <c r="C70" s="187">
        <v>1</v>
      </c>
      <c r="D70" s="187">
        <v>2</v>
      </c>
      <c r="E70" s="187">
        <v>1</v>
      </c>
      <c r="F70" s="189">
        <v>1</v>
      </c>
      <c r="G70" s="190" t="s">
        <v>53</v>
      </c>
      <c r="H70" s="174">
        <v>42</v>
      </c>
      <c r="I70" s="194">
        <v>0</v>
      </c>
      <c r="J70" s="194">
        <v>0</v>
      </c>
      <c r="K70" s="194">
        <v>0</v>
      </c>
      <c r="L70" s="194">
        <v>0</v>
      </c>
      <c r="Q70" s="191"/>
      <c r="R70" s="1"/>
    </row>
    <row r="71" spans="1:18" ht="16.5" hidden="1" customHeight="1">
      <c r="A71" s="186">
        <v>2</v>
      </c>
      <c r="B71" s="187">
        <v>3</v>
      </c>
      <c r="C71" s="187">
        <v>1</v>
      </c>
      <c r="D71" s="187">
        <v>2</v>
      </c>
      <c r="E71" s="187">
        <v>1</v>
      </c>
      <c r="F71" s="189">
        <v>2</v>
      </c>
      <c r="G71" s="190" t="s">
        <v>54</v>
      </c>
      <c r="H71" s="174">
        <v>43</v>
      </c>
      <c r="I71" s="194">
        <v>0</v>
      </c>
      <c r="J71" s="194">
        <v>0</v>
      </c>
      <c r="K71" s="194">
        <v>0</v>
      </c>
      <c r="L71" s="194">
        <v>0</v>
      </c>
      <c r="M71" s="1"/>
      <c r="Q71" s="191"/>
      <c r="R71" s="1"/>
    </row>
    <row r="72" spans="1:18" ht="15" hidden="1" customHeight="1">
      <c r="A72" s="186">
        <v>2</v>
      </c>
      <c r="B72" s="187">
        <v>3</v>
      </c>
      <c r="C72" s="187">
        <v>1</v>
      </c>
      <c r="D72" s="187">
        <v>2</v>
      </c>
      <c r="E72" s="187">
        <v>1</v>
      </c>
      <c r="F72" s="189">
        <v>3</v>
      </c>
      <c r="G72" s="190" t="s">
        <v>55</v>
      </c>
      <c r="H72" s="174">
        <v>44</v>
      </c>
      <c r="I72" s="194">
        <v>0</v>
      </c>
      <c r="J72" s="194">
        <v>0</v>
      </c>
      <c r="K72" s="194">
        <v>0</v>
      </c>
      <c r="L72" s="194">
        <v>0</v>
      </c>
      <c r="M72" s="1"/>
      <c r="Q72" s="191"/>
      <c r="R72" s="1"/>
    </row>
    <row r="73" spans="1:18" ht="27.75" hidden="1" customHeight="1">
      <c r="A73" s="186">
        <v>2</v>
      </c>
      <c r="B73" s="187">
        <v>3</v>
      </c>
      <c r="C73" s="187">
        <v>1</v>
      </c>
      <c r="D73" s="187">
        <v>3</v>
      </c>
      <c r="E73" s="187"/>
      <c r="F73" s="189"/>
      <c r="G73" s="190" t="s">
        <v>388</v>
      </c>
      <c r="H73" s="174">
        <v>45</v>
      </c>
      <c r="I73" s="175">
        <f>I74</f>
        <v>0</v>
      </c>
      <c r="J73" s="217">
        <f>J74</f>
        <v>0</v>
      </c>
      <c r="K73" s="176">
        <f>K74</f>
        <v>0</v>
      </c>
      <c r="L73" s="176">
        <f>L74</f>
        <v>0</v>
      </c>
      <c r="M73" s="1"/>
      <c r="Q73" s="191"/>
      <c r="R73" s="1"/>
    </row>
    <row r="74" spans="1:18" ht="26.25" hidden="1" customHeight="1">
      <c r="A74" s="186">
        <v>2</v>
      </c>
      <c r="B74" s="187">
        <v>3</v>
      </c>
      <c r="C74" s="187">
        <v>1</v>
      </c>
      <c r="D74" s="187">
        <v>3</v>
      </c>
      <c r="E74" s="187">
        <v>1</v>
      </c>
      <c r="F74" s="189"/>
      <c r="G74" s="190" t="s">
        <v>389</v>
      </c>
      <c r="H74" s="174">
        <v>46</v>
      </c>
      <c r="I74" s="175">
        <f>SUM(I75:I77)</f>
        <v>0</v>
      </c>
      <c r="J74" s="217">
        <f>SUM(J75:J77)</f>
        <v>0</v>
      </c>
      <c r="K74" s="176">
        <f>SUM(K75:K77)</f>
        <v>0</v>
      </c>
      <c r="L74" s="176">
        <f>SUM(L75:L77)</f>
        <v>0</v>
      </c>
      <c r="M74" s="1"/>
      <c r="Q74" s="191"/>
      <c r="R74" s="1"/>
    </row>
    <row r="75" spans="1:18" ht="15" hidden="1" customHeight="1">
      <c r="A75" s="181">
        <v>2</v>
      </c>
      <c r="B75" s="179">
        <v>3</v>
      </c>
      <c r="C75" s="179">
        <v>1</v>
      </c>
      <c r="D75" s="179">
        <v>3</v>
      </c>
      <c r="E75" s="179">
        <v>1</v>
      </c>
      <c r="F75" s="182">
        <v>1</v>
      </c>
      <c r="G75" s="207" t="s">
        <v>57</v>
      </c>
      <c r="H75" s="174">
        <v>47</v>
      </c>
      <c r="I75" s="192">
        <v>0</v>
      </c>
      <c r="J75" s="192">
        <v>0</v>
      </c>
      <c r="K75" s="192">
        <v>0</v>
      </c>
      <c r="L75" s="192">
        <v>0</v>
      </c>
      <c r="M75" s="1"/>
      <c r="Q75" s="191"/>
      <c r="R75" s="1"/>
    </row>
    <row r="76" spans="1:18" ht="16.5" hidden="1" customHeight="1">
      <c r="A76" s="186">
        <v>2</v>
      </c>
      <c r="B76" s="187">
        <v>3</v>
      </c>
      <c r="C76" s="187">
        <v>1</v>
      </c>
      <c r="D76" s="187">
        <v>3</v>
      </c>
      <c r="E76" s="187">
        <v>1</v>
      </c>
      <c r="F76" s="189">
        <v>2</v>
      </c>
      <c r="G76" s="190" t="s">
        <v>58</v>
      </c>
      <c r="H76" s="174">
        <v>48</v>
      </c>
      <c r="I76" s="194">
        <v>0</v>
      </c>
      <c r="J76" s="194">
        <v>0</v>
      </c>
      <c r="K76" s="194">
        <v>0</v>
      </c>
      <c r="L76" s="194">
        <v>0</v>
      </c>
      <c r="M76" s="1"/>
      <c r="Q76" s="191"/>
      <c r="R76" s="1"/>
    </row>
    <row r="77" spans="1:18" ht="17.25" hidden="1" customHeight="1">
      <c r="A77" s="181">
        <v>2</v>
      </c>
      <c r="B77" s="179">
        <v>3</v>
      </c>
      <c r="C77" s="179">
        <v>1</v>
      </c>
      <c r="D77" s="179">
        <v>3</v>
      </c>
      <c r="E77" s="179">
        <v>1</v>
      </c>
      <c r="F77" s="182">
        <v>3</v>
      </c>
      <c r="G77" s="207" t="s">
        <v>59</v>
      </c>
      <c r="H77" s="174">
        <v>49</v>
      </c>
      <c r="I77" s="192">
        <v>0</v>
      </c>
      <c r="J77" s="192">
        <v>0</v>
      </c>
      <c r="K77" s="192">
        <v>0</v>
      </c>
      <c r="L77" s="192">
        <v>0</v>
      </c>
      <c r="M77" s="1"/>
      <c r="Q77" s="191"/>
      <c r="R77" s="1"/>
    </row>
    <row r="78" spans="1:18" ht="12.75" hidden="1" customHeight="1">
      <c r="A78" s="181">
        <v>2</v>
      </c>
      <c r="B78" s="179">
        <v>3</v>
      </c>
      <c r="C78" s="179">
        <v>2</v>
      </c>
      <c r="D78" s="179"/>
      <c r="E78" s="179"/>
      <c r="F78" s="182"/>
      <c r="G78" s="207" t="s">
        <v>60</v>
      </c>
      <c r="H78" s="174">
        <v>50</v>
      </c>
      <c r="I78" s="175">
        <f t="shared" ref="I78:L79" si="3">I79</f>
        <v>0</v>
      </c>
      <c r="J78" s="175">
        <f t="shared" si="3"/>
        <v>0</v>
      </c>
      <c r="K78" s="175">
        <f t="shared" si="3"/>
        <v>0</v>
      </c>
      <c r="L78" s="175">
        <f t="shared" si="3"/>
        <v>0</v>
      </c>
      <c r="M78" s="1"/>
    </row>
    <row r="79" spans="1:18" ht="12" hidden="1" customHeight="1">
      <c r="A79" s="181">
        <v>2</v>
      </c>
      <c r="B79" s="179">
        <v>3</v>
      </c>
      <c r="C79" s="179">
        <v>2</v>
      </c>
      <c r="D79" s="179">
        <v>1</v>
      </c>
      <c r="E79" s="179"/>
      <c r="F79" s="182"/>
      <c r="G79" s="207" t="s">
        <v>60</v>
      </c>
      <c r="H79" s="174">
        <v>51</v>
      </c>
      <c r="I79" s="175">
        <f t="shared" si="3"/>
        <v>0</v>
      </c>
      <c r="J79" s="175">
        <f t="shared" si="3"/>
        <v>0</v>
      </c>
      <c r="K79" s="175">
        <f t="shared" si="3"/>
        <v>0</v>
      </c>
      <c r="L79" s="175">
        <f t="shared" si="3"/>
        <v>0</v>
      </c>
      <c r="M79" s="1"/>
    </row>
    <row r="80" spans="1:18" ht="15.75" hidden="1" customHeight="1">
      <c r="A80" s="181">
        <v>2</v>
      </c>
      <c r="B80" s="179">
        <v>3</v>
      </c>
      <c r="C80" s="179">
        <v>2</v>
      </c>
      <c r="D80" s="179">
        <v>1</v>
      </c>
      <c r="E80" s="179">
        <v>1</v>
      </c>
      <c r="F80" s="182"/>
      <c r="G80" s="207" t="s">
        <v>60</v>
      </c>
      <c r="H80" s="174">
        <v>52</v>
      </c>
      <c r="I80" s="175">
        <f>SUM(I81)</f>
        <v>0</v>
      </c>
      <c r="J80" s="175">
        <f>SUM(J81)</f>
        <v>0</v>
      </c>
      <c r="K80" s="175">
        <f>SUM(K81)</f>
        <v>0</v>
      </c>
      <c r="L80" s="175">
        <f>SUM(L81)</f>
        <v>0</v>
      </c>
      <c r="M80" s="1"/>
    </row>
    <row r="81" spans="1:13" ht="13.5" hidden="1" customHeight="1">
      <c r="A81" s="181">
        <v>2</v>
      </c>
      <c r="B81" s="179">
        <v>3</v>
      </c>
      <c r="C81" s="179">
        <v>2</v>
      </c>
      <c r="D81" s="179">
        <v>1</v>
      </c>
      <c r="E81" s="179">
        <v>1</v>
      </c>
      <c r="F81" s="182">
        <v>1</v>
      </c>
      <c r="G81" s="207" t="s">
        <v>60</v>
      </c>
      <c r="H81" s="174">
        <v>53</v>
      </c>
      <c r="I81" s="194">
        <v>0</v>
      </c>
      <c r="J81" s="194">
        <v>0</v>
      </c>
      <c r="K81" s="194">
        <v>0</v>
      </c>
      <c r="L81" s="194">
        <v>0</v>
      </c>
      <c r="M81" s="1"/>
    </row>
    <row r="82" spans="1:13" ht="16.5" hidden="1" customHeight="1">
      <c r="A82" s="170">
        <v>2</v>
      </c>
      <c r="B82" s="171">
        <v>4</v>
      </c>
      <c r="C82" s="171"/>
      <c r="D82" s="171"/>
      <c r="E82" s="171"/>
      <c r="F82" s="173"/>
      <c r="G82" s="221" t="s">
        <v>61</v>
      </c>
      <c r="H82" s="174">
        <v>54</v>
      </c>
      <c r="I82" s="175">
        <f t="shared" ref="I82:L84" si="4">I83</f>
        <v>0</v>
      </c>
      <c r="J82" s="217">
        <f t="shared" si="4"/>
        <v>0</v>
      </c>
      <c r="K82" s="176">
        <f t="shared" si="4"/>
        <v>0</v>
      </c>
      <c r="L82" s="176">
        <f t="shared" si="4"/>
        <v>0</v>
      </c>
      <c r="M82" s="1"/>
    </row>
    <row r="83" spans="1:13" ht="15.75" hidden="1" customHeight="1">
      <c r="A83" s="186">
        <v>2</v>
      </c>
      <c r="B83" s="187">
        <v>4</v>
      </c>
      <c r="C83" s="187">
        <v>1</v>
      </c>
      <c r="D83" s="187"/>
      <c r="E83" s="187"/>
      <c r="F83" s="189"/>
      <c r="G83" s="190" t="s">
        <v>62</v>
      </c>
      <c r="H83" s="174">
        <v>55</v>
      </c>
      <c r="I83" s="175">
        <f t="shared" si="4"/>
        <v>0</v>
      </c>
      <c r="J83" s="217">
        <f t="shared" si="4"/>
        <v>0</v>
      </c>
      <c r="K83" s="176">
        <f t="shared" si="4"/>
        <v>0</v>
      </c>
      <c r="L83" s="176">
        <f t="shared" si="4"/>
        <v>0</v>
      </c>
      <c r="M83" s="1"/>
    </row>
    <row r="84" spans="1:13" ht="17.25" hidden="1" customHeight="1">
      <c r="A84" s="186">
        <v>2</v>
      </c>
      <c r="B84" s="187">
        <v>4</v>
      </c>
      <c r="C84" s="187">
        <v>1</v>
      </c>
      <c r="D84" s="187">
        <v>1</v>
      </c>
      <c r="E84" s="187"/>
      <c r="F84" s="189"/>
      <c r="G84" s="190" t="s">
        <v>62</v>
      </c>
      <c r="H84" s="174">
        <v>56</v>
      </c>
      <c r="I84" s="175">
        <f t="shared" si="4"/>
        <v>0</v>
      </c>
      <c r="J84" s="217">
        <f t="shared" si="4"/>
        <v>0</v>
      </c>
      <c r="K84" s="176">
        <f t="shared" si="4"/>
        <v>0</v>
      </c>
      <c r="L84" s="176">
        <f t="shared" si="4"/>
        <v>0</v>
      </c>
      <c r="M84" s="1"/>
    </row>
    <row r="85" spans="1:13" ht="18" hidden="1" customHeight="1">
      <c r="A85" s="186">
        <v>2</v>
      </c>
      <c r="B85" s="187">
        <v>4</v>
      </c>
      <c r="C85" s="187">
        <v>1</v>
      </c>
      <c r="D85" s="187">
        <v>1</v>
      </c>
      <c r="E85" s="187">
        <v>1</v>
      </c>
      <c r="F85" s="189"/>
      <c r="G85" s="190" t="s">
        <v>62</v>
      </c>
      <c r="H85" s="174">
        <v>57</v>
      </c>
      <c r="I85" s="175">
        <f>SUM(I86:I88)</f>
        <v>0</v>
      </c>
      <c r="J85" s="217">
        <f>SUM(J86:J88)</f>
        <v>0</v>
      </c>
      <c r="K85" s="176">
        <f>SUM(K86:K88)</f>
        <v>0</v>
      </c>
      <c r="L85" s="176">
        <f>SUM(L86:L88)</f>
        <v>0</v>
      </c>
      <c r="M85" s="1"/>
    </row>
    <row r="86" spans="1:13" ht="14.25" hidden="1" customHeight="1">
      <c r="A86" s="186">
        <v>2</v>
      </c>
      <c r="B86" s="187">
        <v>4</v>
      </c>
      <c r="C86" s="187">
        <v>1</v>
      </c>
      <c r="D86" s="187">
        <v>1</v>
      </c>
      <c r="E86" s="187">
        <v>1</v>
      </c>
      <c r="F86" s="189">
        <v>1</v>
      </c>
      <c r="G86" s="190" t="s">
        <v>63</v>
      </c>
      <c r="H86" s="174">
        <v>58</v>
      </c>
      <c r="I86" s="194">
        <v>0</v>
      </c>
      <c r="J86" s="194">
        <v>0</v>
      </c>
      <c r="K86" s="194">
        <v>0</v>
      </c>
      <c r="L86" s="194">
        <v>0</v>
      </c>
      <c r="M86" s="1"/>
    </row>
    <row r="87" spans="1:13" ht="13.5" hidden="1" customHeight="1">
      <c r="A87" s="186">
        <v>2</v>
      </c>
      <c r="B87" s="186">
        <v>4</v>
      </c>
      <c r="C87" s="186">
        <v>1</v>
      </c>
      <c r="D87" s="187">
        <v>1</v>
      </c>
      <c r="E87" s="187">
        <v>1</v>
      </c>
      <c r="F87" s="222">
        <v>2</v>
      </c>
      <c r="G87" s="188" t="s">
        <v>64</v>
      </c>
      <c r="H87" s="174">
        <v>59</v>
      </c>
      <c r="I87" s="194">
        <v>0</v>
      </c>
      <c r="J87" s="194">
        <v>0</v>
      </c>
      <c r="K87" s="194">
        <v>0</v>
      </c>
      <c r="L87" s="194">
        <v>0</v>
      </c>
      <c r="M87" s="1"/>
    </row>
    <row r="88" spans="1:13" hidden="1">
      <c r="A88" s="186">
        <v>2</v>
      </c>
      <c r="B88" s="187">
        <v>4</v>
      </c>
      <c r="C88" s="186">
        <v>1</v>
      </c>
      <c r="D88" s="187">
        <v>1</v>
      </c>
      <c r="E88" s="187">
        <v>1</v>
      </c>
      <c r="F88" s="222">
        <v>3</v>
      </c>
      <c r="G88" s="188" t="s">
        <v>65</v>
      </c>
      <c r="H88" s="174">
        <v>60</v>
      </c>
      <c r="I88" s="194">
        <v>0</v>
      </c>
      <c r="J88" s="194">
        <v>0</v>
      </c>
      <c r="K88" s="194">
        <v>0</v>
      </c>
      <c r="L88" s="194">
        <v>0</v>
      </c>
    </row>
    <row r="89" spans="1:13" hidden="1">
      <c r="A89" s="170">
        <v>2</v>
      </c>
      <c r="B89" s="171">
        <v>5</v>
      </c>
      <c r="C89" s="170"/>
      <c r="D89" s="171"/>
      <c r="E89" s="171"/>
      <c r="F89" s="223"/>
      <c r="G89" s="172" t="s">
        <v>66</v>
      </c>
      <c r="H89" s="174">
        <v>61</v>
      </c>
      <c r="I89" s="175">
        <f>SUM(I90+I95+I100)</f>
        <v>0</v>
      </c>
      <c r="J89" s="217">
        <f>SUM(J90+J95+J100)</f>
        <v>0</v>
      </c>
      <c r="K89" s="176">
        <f>SUM(K90+K95+K100)</f>
        <v>0</v>
      </c>
      <c r="L89" s="176">
        <f>SUM(L90+L95+L100)</f>
        <v>0</v>
      </c>
    </row>
    <row r="90" spans="1:13" hidden="1">
      <c r="A90" s="181">
        <v>2</v>
      </c>
      <c r="B90" s="179">
        <v>5</v>
      </c>
      <c r="C90" s="181">
        <v>1</v>
      </c>
      <c r="D90" s="179"/>
      <c r="E90" s="179"/>
      <c r="F90" s="224"/>
      <c r="G90" s="180" t="s">
        <v>67</v>
      </c>
      <c r="H90" s="174">
        <v>62</v>
      </c>
      <c r="I90" s="197">
        <f t="shared" ref="I90:L91" si="5">I91</f>
        <v>0</v>
      </c>
      <c r="J90" s="219">
        <f t="shared" si="5"/>
        <v>0</v>
      </c>
      <c r="K90" s="198">
        <f t="shared" si="5"/>
        <v>0</v>
      </c>
      <c r="L90" s="198">
        <f t="shared" si="5"/>
        <v>0</v>
      </c>
    </row>
    <row r="91" spans="1:13" hidden="1">
      <c r="A91" s="186">
        <v>2</v>
      </c>
      <c r="B91" s="187">
        <v>5</v>
      </c>
      <c r="C91" s="186">
        <v>1</v>
      </c>
      <c r="D91" s="187">
        <v>1</v>
      </c>
      <c r="E91" s="187"/>
      <c r="F91" s="222"/>
      <c r="G91" s="188" t="s">
        <v>67</v>
      </c>
      <c r="H91" s="174">
        <v>63</v>
      </c>
      <c r="I91" s="175">
        <f t="shared" si="5"/>
        <v>0</v>
      </c>
      <c r="J91" s="217">
        <f t="shared" si="5"/>
        <v>0</v>
      </c>
      <c r="K91" s="176">
        <f t="shared" si="5"/>
        <v>0</v>
      </c>
      <c r="L91" s="176">
        <f t="shared" si="5"/>
        <v>0</v>
      </c>
    </row>
    <row r="92" spans="1:13" hidden="1">
      <c r="A92" s="186">
        <v>2</v>
      </c>
      <c r="B92" s="187">
        <v>5</v>
      </c>
      <c r="C92" s="186">
        <v>1</v>
      </c>
      <c r="D92" s="187">
        <v>1</v>
      </c>
      <c r="E92" s="187">
        <v>1</v>
      </c>
      <c r="F92" s="222"/>
      <c r="G92" s="188" t="s">
        <v>67</v>
      </c>
      <c r="H92" s="174">
        <v>64</v>
      </c>
      <c r="I92" s="175">
        <f>SUM(I93:I94)</f>
        <v>0</v>
      </c>
      <c r="J92" s="217">
        <f>SUM(J93:J94)</f>
        <v>0</v>
      </c>
      <c r="K92" s="176">
        <f>SUM(K93:K94)</f>
        <v>0</v>
      </c>
      <c r="L92" s="176">
        <f>SUM(L93:L94)</f>
        <v>0</v>
      </c>
    </row>
    <row r="93" spans="1:13" ht="25.5" hidden="1" customHeight="1">
      <c r="A93" s="186">
        <v>2</v>
      </c>
      <c r="B93" s="187">
        <v>5</v>
      </c>
      <c r="C93" s="186">
        <v>1</v>
      </c>
      <c r="D93" s="187">
        <v>1</v>
      </c>
      <c r="E93" s="187">
        <v>1</v>
      </c>
      <c r="F93" s="222">
        <v>1</v>
      </c>
      <c r="G93" s="188" t="s">
        <v>68</v>
      </c>
      <c r="H93" s="174">
        <v>65</v>
      </c>
      <c r="I93" s="194">
        <v>0</v>
      </c>
      <c r="J93" s="194">
        <v>0</v>
      </c>
      <c r="K93" s="194">
        <v>0</v>
      </c>
      <c r="L93" s="194">
        <v>0</v>
      </c>
      <c r="M93" s="1"/>
    </row>
    <row r="94" spans="1:13" ht="15.75" hidden="1" customHeight="1">
      <c r="A94" s="186">
        <v>2</v>
      </c>
      <c r="B94" s="187">
        <v>5</v>
      </c>
      <c r="C94" s="186">
        <v>1</v>
      </c>
      <c r="D94" s="187">
        <v>1</v>
      </c>
      <c r="E94" s="187">
        <v>1</v>
      </c>
      <c r="F94" s="222">
        <v>2</v>
      </c>
      <c r="G94" s="188" t="s">
        <v>69</v>
      </c>
      <c r="H94" s="174">
        <v>66</v>
      </c>
      <c r="I94" s="194">
        <v>0</v>
      </c>
      <c r="J94" s="194">
        <v>0</v>
      </c>
      <c r="K94" s="194">
        <v>0</v>
      </c>
      <c r="L94" s="194">
        <v>0</v>
      </c>
      <c r="M94" s="1"/>
    </row>
    <row r="95" spans="1:13" ht="12" hidden="1" customHeight="1">
      <c r="A95" s="186">
        <v>2</v>
      </c>
      <c r="B95" s="187">
        <v>5</v>
      </c>
      <c r="C95" s="186">
        <v>2</v>
      </c>
      <c r="D95" s="187"/>
      <c r="E95" s="187"/>
      <c r="F95" s="222"/>
      <c r="G95" s="188" t="s">
        <v>70</v>
      </c>
      <c r="H95" s="174">
        <v>67</v>
      </c>
      <c r="I95" s="175">
        <f t="shared" ref="I95:L96" si="6">I96</f>
        <v>0</v>
      </c>
      <c r="J95" s="217">
        <f t="shared" si="6"/>
        <v>0</v>
      </c>
      <c r="K95" s="176">
        <f t="shared" si="6"/>
        <v>0</v>
      </c>
      <c r="L95" s="175">
        <f t="shared" si="6"/>
        <v>0</v>
      </c>
      <c r="M95" s="1"/>
    </row>
    <row r="96" spans="1:13" ht="15.75" hidden="1" customHeight="1">
      <c r="A96" s="190">
        <v>2</v>
      </c>
      <c r="B96" s="186">
        <v>5</v>
      </c>
      <c r="C96" s="187">
        <v>2</v>
      </c>
      <c r="D96" s="188">
        <v>1</v>
      </c>
      <c r="E96" s="186"/>
      <c r="F96" s="222"/>
      <c r="G96" s="188" t="s">
        <v>70</v>
      </c>
      <c r="H96" s="174">
        <v>68</v>
      </c>
      <c r="I96" s="175">
        <f t="shared" si="6"/>
        <v>0</v>
      </c>
      <c r="J96" s="217">
        <f t="shared" si="6"/>
        <v>0</v>
      </c>
      <c r="K96" s="176">
        <f t="shared" si="6"/>
        <v>0</v>
      </c>
      <c r="L96" s="175">
        <f t="shared" si="6"/>
        <v>0</v>
      </c>
      <c r="M96" s="1"/>
    </row>
    <row r="97" spans="1:13" ht="15" hidden="1" customHeight="1">
      <c r="A97" s="190">
        <v>2</v>
      </c>
      <c r="B97" s="186">
        <v>5</v>
      </c>
      <c r="C97" s="187">
        <v>2</v>
      </c>
      <c r="D97" s="188">
        <v>1</v>
      </c>
      <c r="E97" s="186">
        <v>1</v>
      </c>
      <c r="F97" s="222"/>
      <c r="G97" s="188" t="s">
        <v>70</v>
      </c>
      <c r="H97" s="174">
        <v>69</v>
      </c>
      <c r="I97" s="175">
        <f>SUM(I98:I99)</f>
        <v>0</v>
      </c>
      <c r="J97" s="217">
        <f>SUM(J98:J99)</f>
        <v>0</v>
      </c>
      <c r="K97" s="176">
        <f>SUM(K98:K99)</f>
        <v>0</v>
      </c>
      <c r="L97" s="175">
        <f>SUM(L98:L99)</f>
        <v>0</v>
      </c>
      <c r="M97" s="1"/>
    </row>
    <row r="98" spans="1:13" ht="25.5" hidden="1" customHeight="1">
      <c r="A98" s="190">
        <v>2</v>
      </c>
      <c r="B98" s="186">
        <v>5</v>
      </c>
      <c r="C98" s="187">
        <v>2</v>
      </c>
      <c r="D98" s="188">
        <v>1</v>
      </c>
      <c r="E98" s="186">
        <v>1</v>
      </c>
      <c r="F98" s="222">
        <v>1</v>
      </c>
      <c r="G98" s="188" t="s">
        <v>71</v>
      </c>
      <c r="H98" s="174">
        <v>70</v>
      </c>
      <c r="I98" s="194">
        <v>0</v>
      </c>
      <c r="J98" s="194">
        <v>0</v>
      </c>
      <c r="K98" s="194">
        <v>0</v>
      </c>
      <c r="L98" s="194">
        <v>0</v>
      </c>
      <c r="M98" s="1"/>
    </row>
    <row r="99" spans="1:13" ht="25.5" hidden="1" customHeight="1">
      <c r="A99" s="190">
        <v>2</v>
      </c>
      <c r="B99" s="186">
        <v>5</v>
      </c>
      <c r="C99" s="187">
        <v>2</v>
      </c>
      <c r="D99" s="188">
        <v>1</v>
      </c>
      <c r="E99" s="186">
        <v>1</v>
      </c>
      <c r="F99" s="222">
        <v>2</v>
      </c>
      <c r="G99" s="188" t="s">
        <v>72</v>
      </c>
      <c r="H99" s="174">
        <v>71</v>
      </c>
      <c r="I99" s="194">
        <v>0</v>
      </c>
      <c r="J99" s="194">
        <v>0</v>
      </c>
      <c r="K99" s="194">
        <v>0</v>
      </c>
      <c r="L99" s="194">
        <v>0</v>
      </c>
      <c r="M99" s="1"/>
    </row>
    <row r="100" spans="1:13" ht="28.5" hidden="1" customHeight="1">
      <c r="A100" s="190">
        <v>2</v>
      </c>
      <c r="B100" s="186">
        <v>5</v>
      </c>
      <c r="C100" s="187">
        <v>3</v>
      </c>
      <c r="D100" s="188"/>
      <c r="E100" s="186"/>
      <c r="F100" s="222"/>
      <c r="G100" s="188" t="s">
        <v>73</v>
      </c>
      <c r="H100" s="174">
        <v>72</v>
      </c>
      <c r="I100" s="175">
        <f>I101+I105</f>
        <v>0</v>
      </c>
      <c r="J100" s="175">
        <f>J101+J105</f>
        <v>0</v>
      </c>
      <c r="K100" s="175">
        <f>K101+K105</f>
        <v>0</v>
      </c>
      <c r="L100" s="175">
        <f>L101+L105</f>
        <v>0</v>
      </c>
      <c r="M100" s="1"/>
    </row>
    <row r="101" spans="1:13" ht="27" hidden="1" customHeight="1">
      <c r="A101" s="190">
        <v>2</v>
      </c>
      <c r="B101" s="186">
        <v>5</v>
      </c>
      <c r="C101" s="187">
        <v>3</v>
      </c>
      <c r="D101" s="188">
        <v>1</v>
      </c>
      <c r="E101" s="186"/>
      <c r="F101" s="222"/>
      <c r="G101" s="188" t="s">
        <v>74</v>
      </c>
      <c r="H101" s="174">
        <v>73</v>
      </c>
      <c r="I101" s="175">
        <f>I102</f>
        <v>0</v>
      </c>
      <c r="J101" s="217">
        <f>J102</f>
        <v>0</v>
      </c>
      <c r="K101" s="176">
        <f>K102</f>
        <v>0</v>
      </c>
      <c r="L101" s="175">
        <f>L102</f>
        <v>0</v>
      </c>
      <c r="M101" s="1"/>
    </row>
    <row r="102" spans="1:13" ht="30" hidden="1" customHeight="1">
      <c r="A102" s="199">
        <v>2</v>
      </c>
      <c r="B102" s="200">
        <v>5</v>
      </c>
      <c r="C102" s="201">
        <v>3</v>
      </c>
      <c r="D102" s="202">
        <v>1</v>
      </c>
      <c r="E102" s="200">
        <v>1</v>
      </c>
      <c r="F102" s="225"/>
      <c r="G102" s="202" t="s">
        <v>74</v>
      </c>
      <c r="H102" s="174">
        <v>74</v>
      </c>
      <c r="I102" s="185">
        <f>SUM(I103:I104)</f>
        <v>0</v>
      </c>
      <c r="J102" s="220">
        <f>SUM(J103:J104)</f>
        <v>0</v>
      </c>
      <c r="K102" s="184">
        <f>SUM(K103:K104)</f>
        <v>0</v>
      </c>
      <c r="L102" s="185">
        <f>SUM(L103:L104)</f>
        <v>0</v>
      </c>
      <c r="M102" s="1"/>
    </row>
    <row r="103" spans="1:13" ht="26.25" hidden="1" customHeight="1">
      <c r="A103" s="190">
        <v>2</v>
      </c>
      <c r="B103" s="186">
        <v>5</v>
      </c>
      <c r="C103" s="187">
        <v>3</v>
      </c>
      <c r="D103" s="188">
        <v>1</v>
      </c>
      <c r="E103" s="186">
        <v>1</v>
      </c>
      <c r="F103" s="222">
        <v>1</v>
      </c>
      <c r="G103" s="188" t="s">
        <v>74</v>
      </c>
      <c r="H103" s="174">
        <v>75</v>
      </c>
      <c r="I103" s="194">
        <v>0</v>
      </c>
      <c r="J103" s="194">
        <v>0</v>
      </c>
      <c r="K103" s="194">
        <v>0</v>
      </c>
      <c r="L103" s="194">
        <v>0</v>
      </c>
      <c r="M103" s="1"/>
    </row>
    <row r="104" spans="1:13" ht="26.25" hidden="1" customHeight="1">
      <c r="A104" s="199">
        <v>2</v>
      </c>
      <c r="B104" s="200">
        <v>5</v>
      </c>
      <c r="C104" s="201">
        <v>3</v>
      </c>
      <c r="D104" s="202">
        <v>1</v>
      </c>
      <c r="E104" s="200">
        <v>1</v>
      </c>
      <c r="F104" s="225">
        <v>2</v>
      </c>
      <c r="G104" s="202" t="s">
        <v>75</v>
      </c>
      <c r="H104" s="174">
        <v>76</v>
      </c>
      <c r="I104" s="194">
        <v>0</v>
      </c>
      <c r="J104" s="194">
        <v>0</v>
      </c>
      <c r="K104" s="194">
        <v>0</v>
      </c>
      <c r="L104" s="194">
        <v>0</v>
      </c>
      <c r="M104" s="1"/>
    </row>
    <row r="105" spans="1:13" ht="27.75" hidden="1" customHeight="1">
      <c r="A105" s="199">
        <v>2</v>
      </c>
      <c r="B105" s="200">
        <v>5</v>
      </c>
      <c r="C105" s="201">
        <v>3</v>
      </c>
      <c r="D105" s="202">
        <v>2</v>
      </c>
      <c r="E105" s="200"/>
      <c r="F105" s="225"/>
      <c r="G105" s="202" t="s">
        <v>76</v>
      </c>
      <c r="H105" s="174">
        <v>77</v>
      </c>
      <c r="I105" s="185">
        <f>I106</f>
        <v>0</v>
      </c>
      <c r="J105" s="185">
        <f>J106</f>
        <v>0</v>
      </c>
      <c r="K105" s="185">
        <f>K106</f>
        <v>0</v>
      </c>
      <c r="L105" s="185">
        <f>L106</f>
        <v>0</v>
      </c>
      <c r="M105" s="1"/>
    </row>
    <row r="106" spans="1:13" ht="25.5" hidden="1" customHeight="1">
      <c r="A106" s="199">
        <v>2</v>
      </c>
      <c r="B106" s="200">
        <v>5</v>
      </c>
      <c r="C106" s="201">
        <v>3</v>
      </c>
      <c r="D106" s="202">
        <v>2</v>
      </c>
      <c r="E106" s="200">
        <v>1</v>
      </c>
      <c r="F106" s="225"/>
      <c r="G106" s="202" t="s">
        <v>76</v>
      </c>
      <c r="H106" s="174">
        <v>78</v>
      </c>
      <c r="I106" s="185">
        <f>SUM(I107:I108)</f>
        <v>0</v>
      </c>
      <c r="J106" s="185">
        <f>SUM(J107:J108)</f>
        <v>0</v>
      </c>
      <c r="K106" s="185">
        <f>SUM(K107:K108)</f>
        <v>0</v>
      </c>
      <c r="L106" s="185">
        <f>SUM(L107:L108)</f>
        <v>0</v>
      </c>
      <c r="M106" s="1"/>
    </row>
    <row r="107" spans="1:13" ht="30" hidden="1" customHeight="1">
      <c r="A107" s="199">
        <v>2</v>
      </c>
      <c r="B107" s="200">
        <v>5</v>
      </c>
      <c r="C107" s="201">
        <v>3</v>
      </c>
      <c r="D107" s="202">
        <v>2</v>
      </c>
      <c r="E107" s="200">
        <v>1</v>
      </c>
      <c r="F107" s="225">
        <v>1</v>
      </c>
      <c r="G107" s="202" t="s">
        <v>76</v>
      </c>
      <c r="H107" s="174">
        <v>79</v>
      </c>
      <c r="I107" s="194">
        <v>0</v>
      </c>
      <c r="J107" s="194">
        <v>0</v>
      </c>
      <c r="K107" s="194">
        <v>0</v>
      </c>
      <c r="L107" s="194">
        <v>0</v>
      </c>
      <c r="M107" s="1"/>
    </row>
    <row r="108" spans="1:13" ht="18" hidden="1" customHeight="1">
      <c r="A108" s="199">
        <v>2</v>
      </c>
      <c r="B108" s="200">
        <v>5</v>
      </c>
      <c r="C108" s="201">
        <v>3</v>
      </c>
      <c r="D108" s="202">
        <v>2</v>
      </c>
      <c r="E108" s="200">
        <v>1</v>
      </c>
      <c r="F108" s="225">
        <v>2</v>
      </c>
      <c r="G108" s="202" t="s">
        <v>77</v>
      </c>
      <c r="H108" s="174">
        <v>80</v>
      </c>
      <c r="I108" s="194">
        <v>0</v>
      </c>
      <c r="J108" s="194">
        <v>0</v>
      </c>
      <c r="K108" s="194">
        <v>0</v>
      </c>
      <c r="L108" s="194">
        <v>0</v>
      </c>
      <c r="M108" s="1"/>
    </row>
    <row r="109" spans="1:13" ht="16.5" hidden="1" customHeight="1">
      <c r="A109" s="221">
        <v>2</v>
      </c>
      <c r="B109" s="170">
        <v>6</v>
      </c>
      <c r="C109" s="171"/>
      <c r="D109" s="172"/>
      <c r="E109" s="170"/>
      <c r="F109" s="223"/>
      <c r="G109" s="226" t="s">
        <v>78</v>
      </c>
      <c r="H109" s="174">
        <v>81</v>
      </c>
      <c r="I109" s="175">
        <f>SUM(I110+I115+I119+I123+I127+I131)</f>
        <v>0</v>
      </c>
      <c r="J109" s="175">
        <f>SUM(J110+J115+J119+J123+J127+J131)</f>
        <v>0</v>
      </c>
      <c r="K109" s="175">
        <f>SUM(K110+K115+K119+K123+K127+K131)</f>
        <v>0</v>
      </c>
      <c r="L109" s="175">
        <f>SUM(L110+L115+L119+L123+L127+L131)</f>
        <v>0</v>
      </c>
      <c r="M109" s="1"/>
    </row>
    <row r="110" spans="1:13" ht="14.25" hidden="1" customHeight="1">
      <c r="A110" s="199">
        <v>2</v>
      </c>
      <c r="B110" s="200">
        <v>6</v>
      </c>
      <c r="C110" s="201">
        <v>1</v>
      </c>
      <c r="D110" s="202"/>
      <c r="E110" s="200"/>
      <c r="F110" s="225"/>
      <c r="G110" s="202" t="s">
        <v>79</v>
      </c>
      <c r="H110" s="174">
        <v>82</v>
      </c>
      <c r="I110" s="185">
        <f t="shared" ref="I110:L111" si="7">I111</f>
        <v>0</v>
      </c>
      <c r="J110" s="220">
        <f t="shared" si="7"/>
        <v>0</v>
      </c>
      <c r="K110" s="184">
        <f t="shared" si="7"/>
        <v>0</v>
      </c>
      <c r="L110" s="185">
        <f t="shared" si="7"/>
        <v>0</v>
      </c>
      <c r="M110" s="1"/>
    </row>
    <row r="111" spans="1:13" ht="14.25" hidden="1" customHeight="1">
      <c r="A111" s="190">
        <v>2</v>
      </c>
      <c r="B111" s="186">
        <v>6</v>
      </c>
      <c r="C111" s="187">
        <v>1</v>
      </c>
      <c r="D111" s="188">
        <v>1</v>
      </c>
      <c r="E111" s="186"/>
      <c r="F111" s="222"/>
      <c r="G111" s="188" t="s">
        <v>79</v>
      </c>
      <c r="H111" s="174">
        <v>83</v>
      </c>
      <c r="I111" s="175">
        <f t="shared" si="7"/>
        <v>0</v>
      </c>
      <c r="J111" s="217">
        <f t="shared" si="7"/>
        <v>0</v>
      </c>
      <c r="K111" s="176">
        <f t="shared" si="7"/>
        <v>0</v>
      </c>
      <c r="L111" s="175">
        <f t="shared" si="7"/>
        <v>0</v>
      </c>
      <c r="M111" s="1"/>
    </row>
    <row r="112" spans="1:13" hidden="1">
      <c r="A112" s="190">
        <v>2</v>
      </c>
      <c r="B112" s="186">
        <v>6</v>
      </c>
      <c r="C112" s="187">
        <v>1</v>
      </c>
      <c r="D112" s="188">
        <v>1</v>
      </c>
      <c r="E112" s="186">
        <v>1</v>
      </c>
      <c r="F112" s="222"/>
      <c r="G112" s="188" t="s">
        <v>79</v>
      </c>
      <c r="H112" s="174">
        <v>84</v>
      </c>
      <c r="I112" s="175">
        <f>SUM(I113:I114)</f>
        <v>0</v>
      </c>
      <c r="J112" s="217">
        <f>SUM(J113:J114)</f>
        <v>0</v>
      </c>
      <c r="K112" s="176">
        <f>SUM(K113:K114)</f>
        <v>0</v>
      </c>
      <c r="L112" s="175">
        <f>SUM(L113:L114)</f>
        <v>0</v>
      </c>
    </row>
    <row r="113" spans="1:13" ht="13.5" hidden="1" customHeight="1">
      <c r="A113" s="190">
        <v>2</v>
      </c>
      <c r="B113" s="186">
        <v>6</v>
      </c>
      <c r="C113" s="187">
        <v>1</v>
      </c>
      <c r="D113" s="188">
        <v>1</v>
      </c>
      <c r="E113" s="186">
        <v>1</v>
      </c>
      <c r="F113" s="222">
        <v>1</v>
      </c>
      <c r="G113" s="188" t="s">
        <v>80</v>
      </c>
      <c r="H113" s="174">
        <v>85</v>
      </c>
      <c r="I113" s="194">
        <v>0</v>
      </c>
      <c r="J113" s="194">
        <v>0</v>
      </c>
      <c r="K113" s="194">
        <v>0</v>
      </c>
      <c r="L113" s="194">
        <v>0</v>
      </c>
      <c r="M113" s="1"/>
    </row>
    <row r="114" spans="1:13" hidden="1">
      <c r="A114" s="207">
        <v>2</v>
      </c>
      <c r="B114" s="181">
        <v>6</v>
      </c>
      <c r="C114" s="179">
        <v>1</v>
      </c>
      <c r="D114" s="180">
        <v>1</v>
      </c>
      <c r="E114" s="181">
        <v>1</v>
      </c>
      <c r="F114" s="224">
        <v>2</v>
      </c>
      <c r="G114" s="180" t="s">
        <v>81</v>
      </c>
      <c r="H114" s="174">
        <v>86</v>
      </c>
      <c r="I114" s="192">
        <v>0</v>
      </c>
      <c r="J114" s="192">
        <v>0</v>
      </c>
      <c r="K114" s="192">
        <v>0</v>
      </c>
      <c r="L114" s="192">
        <v>0</v>
      </c>
    </row>
    <row r="115" spans="1:13" ht="25.5" hidden="1" customHeight="1">
      <c r="A115" s="190">
        <v>2</v>
      </c>
      <c r="B115" s="186">
        <v>6</v>
      </c>
      <c r="C115" s="187">
        <v>2</v>
      </c>
      <c r="D115" s="188"/>
      <c r="E115" s="186"/>
      <c r="F115" s="222"/>
      <c r="G115" s="188" t="s">
        <v>82</v>
      </c>
      <c r="H115" s="174">
        <v>87</v>
      </c>
      <c r="I115" s="175">
        <f t="shared" ref="I115:L117" si="8">I116</f>
        <v>0</v>
      </c>
      <c r="J115" s="217">
        <f t="shared" si="8"/>
        <v>0</v>
      </c>
      <c r="K115" s="176">
        <f t="shared" si="8"/>
        <v>0</v>
      </c>
      <c r="L115" s="175">
        <f t="shared" si="8"/>
        <v>0</v>
      </c>
      <c r="M115" s="1"/>
    </row>
    <row r="116" spans="1:13" ht="14.25" hidden="1" customHeight="1">
      <c r="A116" s="190">
        <v>2</v>
      </c>
      <c r="B116" s="186">
        <v>6</v>
      </c>
      <c r="C116" s="187">
        <v>2</v>
      </c>
      <c r="D116" s="188">
        <v>1</v>
      </c>
      <c r="E116" s="186"/>
      <c r="F116" s="222"/>
      <c r="G116" s="188" t="s">
        <v>82</v>
      </c>
      <c r="H116" s="174">
        <v>88</v>
      </c>
      <c r="I116" s="175">
        <f t="shared" si="8"/>
        <v>0</v>
      </c>
      <c r="J116" s="217">
        <f t="shared" si="8"/>
        <v>0</v>
      </c>
      <c r="K116" s="176">
        <f t="shared" si="8"/>
        <v>0</v>
      </c>
      <c r="L116" s="175">
        <f t="shared" si="8"/>
        <v>0</v>
      </c>
      <c r="M116" s="1"/>
    </row>
    <row r="117" spans="1:13" ht="14.25" hidden="1" customHeight="1">
      <c r="A117" s="190">
        <v>2</v>
      </c>
      <c r="B117" s="186">
        <v>6</v>
      </c>
      <c r="C117" s="187">
        <v>2</v>
      </c>
      <c r="D117" s="188">
        <v>1</v>
      </c>
      <c r="E117" s="186">
        <v>1</v>
      </c>
      <c r="F117" s="222"/>
      <c r="G117" s="188" t="s">
        <v>82</v>
      </c>
      <c r="H117" s="174">
        <v>89</v>
      </c>
      <c r="I117" s="227">
        <f t="shared" si="8"/>
        <v>0</v>
      </c>
      <c r="J117" s="228">
        <f t="shared" si="8"/>
        <v>0</v>
      </c>
      <c r="K117" s="229">
        <f t="shared" si="8"/>
        <v>0</v>
      </c>
      <c r="L117" s="227">
        <f t="shared" si="8"/>
        <v>0</v>
      </c>
      <c r="M117" s="1"/>
    </row>
    <row r="118" spans="1:13" ht="25.5" hidden="1" customHeight="1">
      <c r="A118" s="190">
        <v>2</v>
      </c>
      <c r="B118" s="186">
        <v>6</v>
      </c>
      <c r="C118" s="187">
        <v>2</v>
      </c>
      <c r="D118" s="188">
        <v>1</v>
      </c>
      <c r="E118" s="186">
        <v>1</v>
      </c>
      <c r="F118" s="222">
        <v>1</v>
      </c>
      <c r="G118" s="188" t="s">
        <v>82</v>
      </c>
      <c r="H118" s="174">
        <v>90</v>
      </c>
      <c r="I118" s="194">
        <v>0</v>
      </c>
      <c r="J118" s="194">
        <v>0</v>
      </c>
      <c r="K118" s="194">
        <v>0</v>
      </c>
      <c r="L118" s="194">
        <v>0</v>
      </c>
      <c r="M118" s="1"/>
    </row>
    <row r="119" spans="1:13" ht="26.25" hidden="1" customHeight="1">
      <c r="A119" s="207">
        <v>2</v>
      </c>
      <c r="B119" s="181">
        <v>6</v>
      </c>
      <c r="C119" s="179">
        <v>3</v>
      </c>
      <c r="D119" s="180"/>
      <c r="E119" s="181"/>
      <c r="F119" s="224"/>
      <c r="G119" s="180" t="s">
        <v>83</v>
      </c>
      <c r="H119" s="174">
        <v>91</v>
      </c>
      <c r="I119" s="197">
        <f t="shared" ref="I119:L121" si="9">I120</f>
        <v>0</v>
      </c>
      <c r="J119" s="219">
        <f t="shared" si="9"/>
        <v>0</v>
      </c>
      <c r="K119" s="198">
        <f t="shared" si="9"/>
        <v>0</v>
      </c>
      <c r="L119" s="197">
        <f t="shared" si="9"/>
        <v>0</v>
      </c>
      <c r="M119" s="1"/>
    </row>
    <row r="120" spans="1:13" ht="25.5" hidden="1" customHeight="1">
      <c r="A120" s="190">
        <v>2</v>
      </c>
      <c r="B120" s="186">
        <v>6</v>
      </c>
      <c r="C120" s="187">
        <v>3</v>
      </c>
      <c r="D120" s="188">
        <v>1</v>
      </c>
      <c r="E120" s="186"/>
      <c r="F120" s="222"/>
      <c r="G120" s="188" t="s">
        <v>83</v>
      </c>
      <c r="H120" s="174">
        <v>92</v>
      </c>
      <c r="I120" s="175">
        <f t="shared" si="9"/>
        <v>0</v>
      </c>
      <c r="J120" s="217">
        <f t="shared" si="9"/>
        <v>0</v>
      </c>
      <c r="K120" s="176">
        <f t="shared" si="9"/>
        <v>0</v>
      </c>
      <c r="L120" s="175">
        <f t="shared" si="9"/>
        <v>0</v>
      </c>
      <c r="M120" s="1"/>
    </row>
    <row r="121" spans="1:13" ht="26.25" hidden="1" customHeight="1">
      <c r="A121" s="190">
        <v>2</v>
      </c>
      <c r="B121" s="186">
        <v>6</v>
      </c>
      <c r="C121" s="187">
        <v>3</v>
      </c>
      <c r="D121" s="188">
        <v>1</v>
      </c>
      <c r="E121" s="186">
        <v>1</v>
      </c>
      <c r="F121" s="222"/>
      <c r="G121" s="188" t="s">
        <v>83</v>
      </c>
      <c r="H121" s="174">
        <v>93</v>
      </c>
      <c r="I121" s="175">
        <f t="shared" si="9"/>
        <v>0</v>
      </c>
      <c r="J121" s="217">
        <f t="shared" si="9"/>
        <v>0</v>
      </c>
      <c r="K121" s="176">
        <f t="shared" si="9"/>
        <v>0</v>
      </c>
      <c r="L121" s="175">
        <f t="shared" si="9"/>
        <v>0</v>
      </c>
      <c r="M121" s="1"/>
    </row>
    <row r="122" spans="1:13" ht="27" hidden="1" customHeight="1">
      <c r="A122" s="190">
        <v>2</v>
      </c>
      <c r="B122" s="186">
        <v>6</v>
      </c>
      <c r="C122" s="187">
        <v>3</v>
      </c>
      <c r="D122" s="188">
        <v>1</v>
      </c>
      <c r="E122" s="186">
        <v>1</v>
      </c>
      <c r="F122" s="222">
        <v>1</v>
      </c>
      <c r="G122" s="188" t="s">
        <v>83</v>
      </c>
      <c r="H122" s="174">
        <v>94</v>
      </c>
      <c r="I122" s="194">
        <v>0</v>
      </c>
      <c r="J122" s="194">
        <v>0</v>
      </c>
      <c r="K122" s="194">
        <v>0</v>
      </c>
      <c r="L122" s="194">
        <v>0</v>
      </c>
      <c r="M122" s="1"/>
    </row>
    <row r="123" spans="1:13" ht="25.5" hidden="1" customHeight="1">
      <c r="A123" s="207">
        <v>2</v>
      </c>
      <c r="B123" s="181">
        <v>6</v>
      </c>
      <c r="C123" s="179">
        <v>4</v>
      </c>
      <c r="D123" s="180"/>
      <c r="E123" s="181"/>
      <c r="F123" s="224"/>
      <c r="G123" s="180" t="s">
        <v>84</v>
      </c>
      <c r="H123" s="174">
        <v>95</v>
      </c>
      <c r="I123" s="197">
        <f t="shared" ref="I123:L125" si="10">I124</f>
        <v>0</v>
      </c>
      <c r="J123" s="219">
        <f t="shared" si="10"/>
        <v>0</v>
      </c>
      <c r="K123" s="198">
        <f t="shared" si="10"/>
        <v>0</v>
      </c>
      <c r="L123" s="197">
        <f t="shared" si="10"/>
        <v>0</v>
      </c>
      <c r="M123" s="1"/>
    </row>
    <row r="124" spans="1:13" ht="27" hidden="1" customHeight="1">
      <c r="A124" s="190">
        <v>2</v>
      </c>
      <c r="B124" s="186">
        <v>6</v>
      </c>
      <c r="C124" s="187">
        <v>4</v>
      </c>
      <c r="D124" s="188">
        <v>1</v>
      </c>
      <c r="E124" s="186"/>
      <c r="F124" s="222"/>
      <c r="G124" s="188" t="s">
        <v>84</v>
      </c>
      <c r="H124" s="174">
        <v>96</v>
      </c>
      <c r="I124" s="175">
        <f t="shared" si="10"/>
        <v>0</v>
      </c>
      <c r="J124" s="217">
        <f t="shared" si="10"/>
        <v>0</v>
      </c>
      <c r="K124" s="176">
        <f t="shared" si="10"/>
        <v>0</v>
      </c>
      <c r="L124" s="175">
        <f t="shared" si="10"/>
        <v>0</v>
      </c>
      <c r="M124" s="1"/>
    </row>
    <row r="125" spans="1:13" ht="27" hidden="1" customHeight="1">
      <c r="A125" s="190">
        <v>2</v>
      </c>
      <c r="B125" s="186">
        <v>6</v>
      </c>
      <c r="C125" s="187">
        <v>4</v>
      </c>
      <c r="D125" s="188">
        <v>1</v>
      </c>
      <c r="E125" s="186">
        <v>1</v>
      </c>
      <c r="F125" s="222"/>
      <c r="G125" s="188" t="s">
        <v>84</v>
      </c>
      <c r="H125" s="174">
        <v>97</v>
      </c>
      <c r="I125" s="175">
        <f t="shared" si="10"/>
        <v>0</v>
      </c>
      <c r="J125" s="217">
        <f t="shared" si="10"/>
        <v>0</v>
      </c>
      <c r="K125" s="176">
        <f t="shared" si="10"/>
        <v>0</v>
      </c>
      <c r="L125" s="175">
        <f t="shared" si="10"/>
        <v>0</v>
      </c>
      <c r="M125" s="1"/>
    </row>
    <row r="126" spans="1:13" ht="27.75" hidden="1" customHeight="1">
      <c r="A126" s="190">
        <v>2</v>
      </c>
      <c r="B126" s="186">
        <v>6</v>
      </c>
      <c r="C126" s="187">
        <v>4</v>
      </c>
      <c r="D126" s="188">
        <v>1</v>
      </c>
      <c r="E126" s="186">
        <v>1</v>
      </c>
      <c r="F126" s="222">
        <v>1</v>
      </c>
      <c r="G126" s="188" t="s">
        <v>84</v>
      </c>
      <c r="H126" s="174">
        <v>98</v>
      </c>
      <c r="I126" s="194">
        <v>0</v>
      </c>
      <c r="J126" s="194">
        <v>0</v>
      </c>
      <c r="K126" s="194">
        <v>0</v>
      </c>
      <c r="L126" s="194">
        <v>0</v>
      </c>
      <c r="M126" s="1"/>
    </row>
    <row r="127" spans="1:13" ht="27" hidden="1" customHeight="1">
      <c r="A127" s="199">
        <v>2</v>
      </c>
      <c r="B127" s="208">
        <v>6</v>
      </c>
      <c r="C127" s="209">
        <v>5</v>
      </c>
      <c r="D127" s="211"/>
      <c r="E127" s="208"/>
      <c r="F127" s="230"/>
      <c r="G127" s="211" t="s">
        <v>85</v>
      </c>
      <c r="H127" s="174">
        <v>99</v>
      </c>
      <c r="I127" s="204">
        <f t="shared" ref="I127:L129" si="11">I128</f>
        <v>0</v>
      </c>
      <c r="J127" s="231">
        <f t="shared" si="11"/>
        <v>0</v>
      </c>
      <c r="K127" s="205">
        <f t="shared" si="11"/>
        <v>0</v>
      </c>
      <c r="L127" s="204">
        <f t="shared" si="11"/>
        <v>0</v>
      </c>
      <c r="M127" s="1"/>
    </row>
    <row r="128" spans="1:13" ht="29.25" hidden="1" customHeight="1">
      <c r="A128" s="190">
        <v>2</v>
      </c>
      <c r="B128" s="186">
        <v>6</v>
      </c>
      <c r="C128" s="187">
        <v>5</v>
      </c>
      <c r="D128" s="188">
        <v>1</v>
      </c>
      <c r="E128" s="186"/>
      <c r="F128" s="222"/>
      <c r="G128" s="211" t="s">
        <v>85</v>
      </c>
      <c r="H128" s="174">
        <v>100</v>
      </c>
      <c r="I128" s="175">
        <f t="shared" si="11"/>
        <v>0</v>
      </c>
      <c r="J128" s="217">
        <f t="shared" si="11"/>
        <v>0</v>
      </c>
      <c r="K128" s="176">
        <f t="shared" si="11"/>
        <v>0</v>
      </c>
      <c r="L128" s="175">
        <f t="shared" si="11"/>
        <v>0</v>
      </c>
      <c r="M128" s="1"/>
    </row>
    <row r="129" spans="1:13" ht="25.5" hidden="1" customHeight="1">
      <c r="A129" s="190">
        <v>2</v>
      </c>
      <c r="B129" s="186">
        <v>6</v>
      </c>
      <c r="C129" s="187">
        <v>5</v>
      </c>
      <c r="D129" s="188">
        <v>1</v>
      </c>
      <c r="E129" s="186">
        <v>1</v>
      </c>
      <c r="F129" s="222"/>
      <c r="G129" s="211" t="s">
        <v>85</v>
      </c>
      <c r="H129" s="174">
        <v>101</v>
      </c>
      <c r="I129" s="175">
        <f t="shared" si="11"/>
        <v>0</v>
      </c>
      <c r="J129" s="217">
        <f t="shared" si="11"/>
        <v>0</v>
      </c>
      <c r="K129" s="176">
        <f t="shared" si="11"/>
        <v>0</v>
      </c>
      <c r="L129" s="175">
        <f t="shared" si="11"/>
        <v>0</v>
      </c>
      <c r="M129" s="1"/>
    </row>
    <row r="130" spans="1:13" ht="27.75" hidden="1" customHeight="1">
      <c r="A130" s="186">
        <v>2</v>
      </c>
      <c r="B130" s="187">
        <v>6</v>
      </c>
      <c r="C130" s="186">
        <v>5</v>
      </c>
      <c r="D130" s="186">
        <v>1</v>
      </c>
      <c r="E130" s="188">
        <v>1</v>
      </c>
      <c r="F130" s="222">
        <v>1</v>
      </c>
      <c r="G130" s="186" t="s">
        <v>86</v>
      </c>
      <c r="H130" s="174">
        <v>102</v>
      </c>
      <c r="I130" s="194">
        <v>0</v>
      </c>
      <c r="J130" s="194">
        <v>0</v>
      </c>
      <c r="K130" s="194">
        <v>0</v>
      </c>
      <c r="L130" s="194">
        <v>0</v>
      </c>
      <c r="M130" s="1"/>
    </row>
    <row r="131" spans="1:13" ht="27.75" hidden="1" customHeight="1">
      <c r="A131" s="190">
        <v>2</v>
      </c>
      <c r="B131" s="187">
        <v>6</v>
      </c>
      <c r="C131" s="186">
        <v>6</v>
      </c>
      <c r="D131" s="187"/>
      <c r="E131" s="188"/>
      <c r="F131" s="189"/>
      <c r="G131" s="299" t="s">
        <v>341</v>
      </c>
      <c r="H131" s="174">
        <v>103</v>
      </c>
      <c r="I131" s="176">
        <f t="shared" ref="I131:L133" si="12">I132</f>
        <v>0</v>
      </c>
      <c r="J131" s="175">
        <f t="shared" si="12"/>
        <v>0</v>
      </c>
      <c r="K131" s="175">
        <f t="shared" si="12"/>
        <v>0</v>
      </c>
      <c r="L131" s="175">
        <f t="shared" si="12"/>
        <v>0</v>
      </c>
      <c r="M131" s="1"/>
    </row>
    <row r="132" spans="1:13" ht="27.75" hidden="1" customHeight="1">
      <c r="A132" s="190">
        <v>2</v>
      </c>
      <c r="B132" s="187">
        <v>6</v>
      </c>
      <c r="C132" s="186">
        <v>6</v>
      </c>
      <c r="D132" s="187">
        <v>1</v>
      </c>
      <c r="E132" s="188"/>
      <c r="F132" s="189"/>
      <c r="G132" s="299" t="s">
        <v>341</v>
      </c>
      <c r="H132" s="174">
        <v>104</v>
      </c>
      <c r="I132" s="175">
        <f t="shared" si="12"/>
        <v>0</v>
      </c>
      <c r="J132" s="175">
        <f t="shared" si="12"/>
        <v>0</v>
      </c>
      <c r="K132" s="175">
        <f t="shared" si="12"/>
        <v>0</v>
      </c>
      <c r="L132" s="175">
        <f t="shared" si="12"/>
        <v>0</v>
      </c>
      <c r="M132" s="1"/>
    </row>
    <row r="133" spans="1:13" ht="27.75" hidden="1" customHeight="1">
      <c r="A133" s="190">
        <v>2</v>
      </c>
      <c r="B133" s="187">
        <v>6</v>
      </c>
      <c r="C133" s="186">
        <v>6</v>
      </c>
      <c r="D133" s="187">
        <v>1</v>
      </c>
      <c r="E133" s="188">
        <v>1</v>
      </c>
      <c r="F133" s="189"/>
      <c r="G133" s="299" t="s">
        <v>341</v>
      </c>
      <c r="H133" s="174">
        <v>105</v>
      </c>
      <c r="I133" s="175">
        <f t="shared" si="12"/>
        <v>0</v>
      </c>
      <c r="J133" s="175">
        <f t="shared" si="12"/>
        <v>0</v>
      </c>
      <c r="K133" s="175">
        <f t="shared" si="12"/>
        <v>0</v>
      </c>
      <c r="L133" s="175">
        <f t="shared" si="12"/>
        <v>0</v>
      </c>
      <c r="M133" s="1"/>
    </row>
    <row r="134" spans="1:13" ht="27.75" hidden="1" customHeight="1">
      <c r="A134" s="190">
        <v>2</v>
      </c>
      <c r="B134" s="187">
        <v>6</v>
      </c>
      <c r="C134" s="186">
        <v>6</v>
      </c>
      <c r="D134" s="187">
        <v>1</v>
      </c>
      <c r="E134" s="188">
        <v>1</v>
      </c>
      <c r="F134" s="189">
        <v>1</v>
      </c>
      <c r="G134" s="300" t="s">
        <v>341</v>
      </c>
      <c r="H134" s="174">
        <v>106</v>
      </c>
      <c r="I134" s="194">
        <v>0</v>
      </c>
      <c r="J134" s="232">
        <v>0</v>
      </c>
      <c r="K134" s="194">
        <v>0</v>
      </c>
      <c r="L134" s="194">
        <v>0</v>
      </c>
      <c r="M134" s="1"/>
    </row>
    <row r="135" spans="1:13" ht="28.5" hidden="1" customHeight="1">
      <c r="A135" s="221">
        <v>2</v>
      </c>
      <c r="B135" s="170">
        <v>7</v>
      </c>
      <c r="C135" s="170"/>
      <c r="D135" s="171"/>
      <c r="E135" s="171"/>
      <c r="F135" s="173"/>
      <c r="G135" s="172" t="s">
        <v>87</v>
      </c>
      <c r="H135" s="174">
        <v>107</v>
      </c>
      <c r="I135" s="176">
        <f>SUM(I136+I141+I149)</f>
        <v>0</v>
      </c>
      <c r="J135" s="217">
        <f>SUM(J136+J141+J149)</f>
        <v>0</v>
      </c>
      <c r="K135" s="176">
        <f>SUM(K136+K141+K149)</f>
        <v>0</v>
      </c>
      <c r="L135" s="175">
        <f>SUM(L136+L141+L149)</f>
        <v>0</v>
      </c>
      <c r="M135" s="1"/>
    </row>
    <row r="136" spans="1:13" hidden="1">
      <c r="A136" s="190">
        <v>2</v>
      </c>
      <c r="B136" s="186">
        <v>7</v>
      </c>
      <c r="C136" s="186">
        <v>1</v>
      </c>
      <c r="D136" s="187"/>
      <c r="E136" s="187"/>
      <c r="F136" s="189"/>
      <c r="G136" s="188" t="s">
        <v>88</v>
      </c>
      <c r="H136" s="174">
        <v>108</v>
      </c>
      <c r="I136" s="176">
        <f t="shared" ref="I136:L137" si="13">I137</f>
        <v>0</v>
      </c>
      <c r="J136" s="217">
        <f t="shared" si="13"/>
        <v>0</v>
      </c>
      <c r="K136" s="176">
        <f t="shared" si="13"/>
        <v>0</v>
      </c>
      <c r="L136" s="175">
        <f t="shared" si="13"/>
        <v>0</v>
      </c>
    </row>
    <row r="137" spans="1:13" ht="24" hidden="1" customHeight="1">
      <c r="A137" s="190">
        <v>2</v>
      </c>
      <c r="B137" s="186">
        <v>7</v>
      </c>
      <c r="C137" s="186">
        <v>1</v>
      </c>
      <c r="D137" s="187">
        <v>1</v>
      </c>
      <c r="E137" s="187"/>
      <c r="F137" s="189"/>
      <c r="G137" s="188" t="s">
        <v>88</v>
      </c>
      <c r="H137" s="174">
        <v>109</v>
      </c>
      <c r="I137" s="176">
        <f t="shared" si="13"/>
        <v>0</v>
      </c>
      <c r="J137" s="217">
        <f t="shared" si="13"/>
        <v>0</v>
      </c>
      <c r="K137" s="176">
        <f t="shared" si="13"/>
        <v>0</v>
      </c>
      <c r="L137" s="175">
        <f t="shared" si="13"/>
        <v>0</v>
      </c>
      <c r="M137" s="1"/>
    </row>
    <row r="138" spans="1:13" ht="28.5" hidden="1" customHeight="1">
      <c r="A138" s="190">
        <v>2</v>
      </c>
      <c r="B138" s="186">
        <v>7</v>
      </c>
      <c r="C138" s="186">
        <v>1</v>
      </c>
      <c r="D138" s="187">
        <v>1</v>
      </c>
      <c r="E138" s="187">
        <v>1</v>
      </c>
      <c r="F138" s="189"/>
      <c r="G138" s="188" t="s">
        <v>88</v>
      </c>
      <c r="H138" s="174">
        <v>110</v>
      </c>
      <c r="I138" s="176">
        <f>SUM(I139:I140)</f>
        <v>0</v>
      </c>
      <c r="J138" s="217">
        <f>SUM(J139:J140)</f>
        <v>0</v>
      </c>
      <c r="K138" s="176">
        <f>SUM(K139:K140)</f>
        <v>0</v>
      </c>
      <c r="L138" s="175">
        <f>SUM(L139:L140)</f>
        <v>0</v>
      </c>
      <c r="M138" s="1"/>
    </row>
    <row r="139" spans="1:13" ht="26.25" hidden="1" customHeight="1">
      <c r="A139" s="207">
        <v>2</v>
      </c>
      <c r="B139" s="181">
        <v>7</v>
      </c>
      <c r="C139" s="207">
        <v>1</v>
      </c>
      <c r="D139" s="186">
        <v>1</v>
      </c>
      <c r="E139" s="179">
        <v>1</v>
      </c>
      <c r="F139" s="182">
        <v>1</v>
      </c>
      <c r="G139" s="180" t="s">
        <v>89</v>
      </c>
      <c r="H139" s="174">
        <v>111</v>
      </c>
      <c r="I139" s="233">
        <v>0</v>
      </c>
      <c r="J139" s="233">
        <v>0</v>
      </c>
      <c r="K139" s="233">
        <v>0</v>
      </c>
      <c r="L139" s="233">
        <v>0</v>
      </c>
      <c r="M139" s="1"/>
    </row>
    <row r="140" spans="1:13" ht="24" hidden="1" customHeight="1">
      <c r="A140" s="186">
        <v>2</v>
      </c>
      <c r="B140" s="186">
        <v>7</v>
      </c>
      <c r="C140" s="190">
        <v>1</v>
      </c>
      <c r="D140" s="186">
        <v>1</v>
      </c>
      <c r="E140" s="187">
        <v>1</v>
      </c>
      <c r="F140" s="189">
        <v>2</v>
      </c>
      <c r="G140" s="188" t="s">
        <v>90</v>
      </c>
      <c r="H140" s="174">
        <v>112</v>
      </c>
      <c r="I140" s="193">
        <v>0</v>
      </c>
      <c r="J140" s="193">
        <v>0</v>
      </c>
      <c r="K140" s="193">
        <v>0</v>
      </c>
      <c r="L140" s="193">
        <v>0</v>
      </c>
      <c r="M140" s="1"/>
    </row>
    <row r="141" spans="1:13" ht="25.5" hidden="1" customHeight="1">
      <c r="A141" s="199">
        <v>2</v>
      </c>
      <c r="B141" s="200">
        <v>7</v>
      </c>
      <c r="C141" s="199">
        <v>2</v>
      </c>
      <c r="D141" s="200"/>
      <c r="E141" s="201"/>
      <c r="F141" s="203"/>
      <c r="G141" s="202" t="s">
        <v>91</v>
      </c>
      <c r="H141" s="174">
        <v>113</v>
      </c>
      <c r="I141" s="184">
        <f t="shared" ref="I141:L142" si="14">I142</f>
        <v>0</v>
      </c>
      <c r="J141" s="220">
        <f t="shared" si="14"/>
        <v>0</v>
      </c>
      <c r="K141" s="184">
        <f t="shared" si="14"/>
        <v>0</v>
      </c>
      <c r="L141" s="185">
        <f t="shared" si="14"/>
        <v>0</v>
      </c>
      <c r="M141" s="1"/>
    </row>
    <row r="142" spans="1:13" ht="25.5" hidden="1" customHeight="1">
      <c r="A142" s="190">
        <v>2</v>
      </c>
      <c r="B142" s="186">
        <v>7</v>
      </c>
      <c r="C142" s="190">
        <v>2</v>
      </c>
      <c r="D142" s="186">
        <v>1</v>
      </c>
      <c r="E142" s="187"/>
      <c r="F142" s="189"/>
      <c r="G142" s="188" t="s">
        <v>92</v>
      </c>
      <c r="H142" s="174">
        <v>114</v>
      </c>
      <c r="I142" s="176">
        <f t="shared" si="14"/>
        <v>0</v>
      </c>
      <c r="J142" s="217">
        <f t="shared" si="14"/>
        <v>0</v>
      </c>
      <c r="K142" s="176">
        <f t="shared" si="14"/>
        <v>0</v>
      </c>
      <c r="L142" s="175">
        <f t="shared" si="14"/>
        <v>0</v>
      </c>
      <c r="M142" s="1"/>
    </row>
    <row r="143" spans="1:13" ht="25.5" hidden="1" customHeight="1">
      <c r="A143" s="190">
        <v>2</v>
      </c>
      <c r="B143" s="186">
        <v>7</v>
      </c>
      <c r="C143" s="190">
        <v>2</v>
      </c>
      <c r="D143" s="186">
        <v>1</v>
      </c>
      <c r="E143" s="187">
        <v>1</v>
      </c>
      <c r="F143" s="189"/>
      <c r="G143" s="188" t="s">
        <v>92</v>
      </c>
      <c r="H143" s="174">
        <v>115</v>
      </c>
      <c r="I143" s="176">
        <f>SUM(I144:I145)</f>
        <v>0</v>
      </c>
      <c r="J143" s="217">
        <f>SUM(J144:J145)</f>
        <v>0</v>
      </c>
      <c r="K143" s="176">
        <f>SUM(K144:K145)</f>
        <v>0</v>
      </c>
      <c r="L143" s="175">
        <f>SUM(L144:L145)</f>
        <v>0</v>
      </c>
      <c r="M143" s="1"/>
    </row>
    <row r="144" spans="1:13" ht="23.25" hidden="1" customHeight="1">
      <c r="A144" s="190">
        <v>2</v>
      </c>
      <c r="B144" s="186">
        <v>7</v>
      </c>
      <c r="C144" s="190">
        <v>2</v>
      </c>
      <c r="D144" s="186">
        <v>1</v>
      </c>
      <c r="E144" s="187">
        <v>1</v>
      </c>
      <c r="F144" s="189">
        <v>1</v>
      </c>
      <c r="G144" s="188" t="s">
        <v>93</v>
      </c>
      <c r="H144" s="174">
        <v>116</v>
      </c>
      <c r="I144" s="193">
        <v>0</v>
      </c>
      <c r="J144" s="193">
        <v>0</v>
      </c>
      <c r="K144" s="193">
        <v>0</v>
      </c>
      <c r="L144" s="193">
        <v>0</v>
      </c>
      <c r="M144" s="1"/>
    </row>
    <row r="145" spans="1:13" ht="26.25" hidden="1" customHeight="1">
      <c r="A145" s="190">
        <v>2</v>
      </c>
      <c r="B145" s="186">
        <v>7</v>
      </c>
      <c r="C145" s="190">
        <v>2</v>
      </c>
      <c r="D145" s="186">
        <v>1</v>
      </c>
      <c r="E145" s="187">
        <v>1</v>
      </c>
      <c r="F145" s="189">
        <v>2</v>
      </c>
      <c r="G145" s="188" t="s">
        <v>94</v>
      </c>
      <c r="H145" s="174">
        <v>117</v>
      </c>
      <c r="I145" s="193">
        <v>0</v>
      </c>
      <c r="J145" s="193">
        <v>0</v>
      </c>
      <c r="K145" s="193">
        <v>0</v>
      </c>
      <c r="L145" s="193">
        <v>0</v>
      </c>
      <c r="M145" s="1"/>
    </row>
    <row r="146" spans="1:13" ht="27.75" hidden="1" customHeight="1">
      <c r="A146" s="190">
        <v>2</v>
      </c>
      <c r="B146" s="186">
        <v>7</v>
      </c>
      <c r="C146" s="190">
        <v>2</v>
      </c>
      <c r="D146" s="186">
        <v>2</v>
      </c>
      <c r="E146" s="187"/>
      <c r="F146" s="189"/>
      <c r="G146" s="188" t="s">
        <v>95</v>
      </c>
      <c r="H146" s="174">
        <v>118</v>
      </c>
      <c r="I146" s="176">
        <f>I147</f>
        <v>0</v>
      </c>
      <c r="J146" s="176">
        <f>J147</f>
        <v>0</v>
      </c>
      <c r="K146" s="176">
        <f>K147</f>
        <v>0</v>
      </c>
      <c r="L146" s="176">
        <f>L147</f>
        <v>0</v>
      </c>
      <c r="M146" s="1"/>
    </row>
    <row r="147" spans="1:13" ht="24.75" hidden="1" customHeight="1">
      <c r="A147" s="190">
        <v>2</v>
      </c>
      <c r="B147" s="186">
        <v>7</v>
      </c>
      <c r="C147" s="190">
        <v>2</v>
      </c>
      <c r="D147" s="186">
        <v>2</v>
      </c>
      <c r="E147" s="187">
        <v>1</v>
      </c>
      <c r="F147" s="189"/>
      <c r="G147" s="188" t="s">
        <v>95</v>
      </c>
      <c r="H147" s="174">
        <v>119</v>
      </c>
      <c r="I147" s="176">
        <f>SUM(I148)</f>
        <v>0</v>
      </c>
      <c r="J147" s="176">
        <f>SUM(J148)</f>
        <v>0</v>
      </c>
      <c r="K147" s="176">
        <f>SUM(K148)</f>
        <v>0</v>
      </c>
      <c r="L147" s="176">
        <f>SUM(L148)</f>
        <v>0</v>
      </c>
      <c r="M147" s="1"/>
    </row>
    <row r="148" spans="1:13" ht="27" hidden="1" customHeight="1">
      <c r="A148" s="190">
        <v>2</v>
      </c>
      <c r="B148" s="186">
        <v>7</v>
      </c>
      <c r="C148" s="190">
        <v>2</v>
      </c>
      <c r="D148" s="186">
        <v>2</v>
      </c>
      <c r="E148" s="187">
        <v>1</v>
      </c>
      <c r="F148" s="189">
        <v>1</v>
      </c>
      <c r="G148" s="188" t="s">
        <v>95</v>
      </c>
      <c r="H148" s="174">
        <v>120</v>
      </c>
      <c r="I148" s="193">
        <v>0</v>
      </c>
      <c r="J148" s="193">
        <v>0</v>
      </c>
      <c r="K148" s="193">
        <v>0</v>
      </c>
      <c r="L148" s="193">
        <v>0</v>
      </c>
      <c r="M148" s="1"/>
    </row>
    <row r="149" spans="1:13" hidden="1">
      <c r="A149" s="190">
        <v>2</v>
      </c>
      <c r="B149" s="186">
        <v>7</v>
      </c>
      <c r="C149" s="190">
        <v>3</v>
      </c>
      <c r="D149" s="186"/>
      <c r="E149" s="187"/>
      <c r="F149" s="189"/>
      <c r="G149" s="188" t="s">
        <v>96</v>
      </c>
      <c r="H149" s="174">
        <v>121</v>
      </c>
      <c r="I149" s="176">
        <f t="shared" ref="I149:L150" si="15">I150</f>
        <v>0</v>
      </c>
      <c r="J149" s="217">
        <f t="shared" si="15"/>
        <v>0</v>
      </c>
      <c r="K149" s="176">
        <f t="shared" si="15"/>
        <v>0</v>
      </c>
      <c r="L149" s="175">
        <f t="shared" si="15"/>
        <v>0</v>
      </c>
    </row>
    <row r="150" spans="1:13" hidden="1">
      <c r="A150" s="199">
        <v>2</v>
      </c>
      <c r="B150" s="208">
        <v>7</v>
      </c>
      <c r="C150" s="234">
        <v>3</v>
      </c>
      <c r="D150" s="208">
        <v>1</v>
      </c>
      <c r="E150" s="209"/>
      <c r="F150" s="210"/>
      <c r="G150" s="211" t="s">
        <v>96</v>
      </c>
      <c r="H150" s="174">
        <v>122</v>
      </c>
      <c r="I150" s="205">
        <f t="shared" si="15"/>
        <v>0</v>
      </c>
      <c r="J150" s="231">
        <f t="shared" si="15"/>
        <v>0</v>
      </c>
      <c r="K150" s="205">
        <f t="shared" si="15"/>
        <v>0</v>
      </c>
      <c r="L150" s="204">
        <f t="shared" si="15"/>
        <v>0</v>
      </c>
    </row>
    <row r="151" spans="1:13" hidden="1">
      <c r="A151" s="190">
        <v>2</v>
      </c>
      <c r="B151" s="186">
        <v>7</v>
      </c>
      <c r="C151" s="190">
        <v>3</v>
      </c>
      <c r="D151" s="186">
        <v>1</v>
      </c>
      <c r="E151" s="187">
        <v>1</v>
      </c>
      <c r="F151" s="189"/>
      <c r="G151" s="188" t="s">
        <v>96</v>
      </c>
      <c r="H151" s="174">
        <v>123</v>
      </c>
      <c r="I151" s="176">
        <f>SUM(I152:I153)</f>
        <v>0</v>
      </c>
      <c r="J151" s="217">
        <f>SUM(J152:J153)</f>
        <v>0</v>
      </c>
      <c r="K151" s="176">
        <f>SUM(K152:K153)</f>
        <v>0</v>
      </c>
      <c r="L151" s="175">
        <f>SUM(L152:L153)</f>
        <v>0</v>
      </c>
    </row>
    <row r="152" spans="1:13" hidden="1">
      <c r="A152" s="207">
        <v>2</v>
      </c>
      <c r="B152" s="181">
        <v>7</v>
      </c>
      <c r="C152" s="207">
        <v>3</v>
      </c>
      <c r="D152" s="181">
        <v>1</v>
      </c>
      <c r="E152" s="179">
        <v>1</v>
      </c>
      <c r="F152" s="182">
        <v>1</v>
      </c>
      <c r="G152" s="180" t="s">
        <v>97</v>
      </c>
      <c r="H152" s="174">
        <v>124</v>
      </c>
      <c r="I152" s="233">
        <v>0</v>
      </c>
      <c r="J152" s="233">
        <v>0</v>
      </c>
      <c r="K152" s="233">
        <v>0</v>
      </c>
      <c r="L152" s="233">
        <v>0</v>
      </c>
    </row>
    <row r="153" spans="1:13" ht="25.5" hidden="1" customHeight="1">
      <c r="A153" s="190">
        <v>2</v>
      </c>
      <c r="B153" s="186">
        <v>7</v>
      </c>
      <c r="C153" s="190">
        <v>3</v>
      </c>
      <c r="D153" s="186">
        <v>1</v>
      </c>
      <c r="E153" s="187">
        <v>1</v>
      </c>
      <c r="F153" s="189">
        <v>2</v>
      </c>
      <c r="G153" s="188" t="s">
        <v>98</v>
      </c>
      <c r="H153" s="174">
        <v>125</v>
      </c>
      <c r="I153" s="193">
        <v>0</v>
      </c>
      <c r="J153" s="194">
        <v>0</v>
      </c>
      <c r="K153" s="194">
        <v>0</v>
      </c>
      <c r="L153" s="194">
        <v>0</v>
      </c>
      <c r="M153" s="1"/>
    </row>
    <row r="154" spans="1:13" ht="24" hidden="1" customHeight="1">
      <c r="A154" s="221">
        <v>2</v>
      </c>
      <c r="B154" s="221">
        <v>8</v>
      </c>
      <c r="C154" s="170"/>
      <c r="D154" s="196"/>
      <c r="E154" s="178"/>
      <c r="F154" s="235"/>
      <c r="G154" s="183" t="s">
        <v>99</v>
      </c>
      <c r="H154" s="174">
        <v>126</v>
      </c>
      <c r="I154" s="198">
        <f>I155</f>
        <v>0</v>
      </c>
      <c r="J154" s="219">
        <f>J155</f>
        <v>0</v>
      </c>
      <c r="K154" s="198">
        <f>K155</f>
        <v>0</v>
      </c>
      <c r="L154" s="197">
        <f>L155</f>
        <v>0</v>
      </c>
      <c r="M154" s="1"/>
    </row>
    <row r="155" spans="1:13" ht="21.75" hidden="1" customHeight="1">
      <c r="A155" s="199">
        <v>2</v>
      </c>
      <c r="B155" s="199">
        <v>8</v>
      </c>
      <c r="C155" s="199">
        <v>1</v>
      </c>
      <c r="D155" s="200"/>
      <c r="E155" s="201"/>
      <c r="F155" s="203"/>
      <c r="G155" s="180" t="s">
        <v>99</v>
      </c>
      <c r="H155" s="174">
        <v>127</v>
      </c>
      <c r="I155" s="198">
        <f>I156+I161</f>
        <v>0</v>
      </c>
      <c r="J155" s="219">
        <f>J156+J161</f>
        <v>0</v>
      </c>
      <c r="K155" s="198">
        <f>K156+K161</f>
        <v>0</v>
      </c>
      <c r="L155" s="197">
        <f>L156+L161</f>
        <v>0</v>
      </c>
      <c r="M155" s="1"/>
    </row>
    <row r="156" spans="1:13" ht="27" hidden="1" customHeight="1">
      <c r="A156" s="190">
        <v>2</v>
      </c>
      <c r="B156" s="186">
        <v>8</v>
      </c>
      <c r="C156" s="188">
        <v>1</v>
      </c>
      <c r="D156" s="186">
        <v>1</v>
      </c>
      <c r="E156" s="187"/>
      <c r="F156" s="189"/>
      <c r="G156" s="188" t="s">
        <v>100</v>
      </c>
      <c r="H156" s="174">
        <v>128</v>
      </c>
      <c r="I156" s="176">
        <f>I157</f>
        <v>0</v>
      </c>
      <c r="J156" s="217">
        <f>J157</f>
        <v>0</v>
      </c>
      <c r="K156" s="176">
        <f>K157</f>
        <v>0</v>
      </c>
      <c r="L156" s="175">
        <f>L157</f>
        <v>0</v>
      </c>
      <c r="M156" s="1"/>
    </row>
    <row r="157" spans="1:13" ht="23.25" hidden="1" customHeight="1">
      <c r="A157" s="190">
        <v>2</v>
      </c>
      <c r="B157" s="186">
        <v>8</v>
      </c>
      <c r="C157" s="180">
        <v>1</v>
      </c>
      <c r="D157" s="181">
        <v>1</v>
      </c>
      <c r="E157" s="179">
        <v>1</v>
      </c>
      <c r="F157" s="182"/>
      <c r="G157" s="188" t="s">
        <v>100</v>
      </c>
      <c r="H157" s="174">
        <v>129</v>
      </c>
      <c r="I157" s="198">
        <f>SUM(I158:I160)</f>
        <v>0</v>
      </c>
      <c r="J157" s="198">
        <f>SUM(J158:J160)</f>
        <v>0</v>
      </c>
      <c r="K157" s="198">
        <f>SUM(K158:K160)</f>
        <v>0</v>
      </c>
      <c r="L157" s="198">
        <f>SUM(L158:L160)</f>
        <v>0</v>
      </c>
      <c r="M157" s="1"/>
    </row>
    <row r="158" spans="1:13" ht="23.25" hidden="1" customHeight="1">
      <c r="A158" s="186">
        <v>2</v>
      </c>
      <c r="B158" s="181">
        <v>8</v>
      </c>
      <c r="C158" s="188">
        <v>1</v>
      </c>
      <c r="D158" s="186">
        <v>1</v>
      </c>
      <c r="E158" s="187">
        <v>1</v>
      </c>
      <c r="F158" s="189">
        <v>1</v>
      </c>
      <c r="G158" s="188" t="s">
        <v>101</v>
      </c>
      <c r="H158" s="174">
        <v>130</v>
      </c>
      <c r="I158" s="193">
        <v>0</v>
      </c>
      <c r="J158" s="193">
        <v>0</v>
      </c>
      <c r="K158" s="193">
        <v>0</v>
      </c>
      <c r="L158" s="193">
        <v>0</v>
      </c>
      <c r="M158" s="1"/>
    </row>
    <row r="159" spans="1:13" ht="27" hidden="1" customHeight="1">
      <c r="A159" s="199">
        <v>2</v>
      </c>
      <c r="B159" s="208">
        <v>8</v>
      </c>
      <c r="C159" s="211">
        <v>1</v>
      </c>
      <c r="D159" s="208">
        <v>1</v>
      </c>
      <c r="E159" s="209">
        <v>1</v>
      </c>
      <c r="F159" s="210">
        <v>2</v>
      </c>
      <c r="G159" s="211" t="s">
        <v>102</v>
      </c>
      <c r="H159" s="174">
        <v>131</v>
      </c>
      <c r="I159" s="236">
        <v>0</v>
      </c>
      <c r="J159" s="236">
        <v>0</v>
      </c>
      <c r="K159" s="236">
        <v>0</v>
      </c>
      <c r="L159" s="236">
        <v>0</v>
      </c>
      <c r="M159" s="1"/>
    </row>
    <row r="160" spans="1:13" hidden="1">
      <c r="A160" s="199">
        <v>2</v>
      </c>
      <c r="B160" s="208">
        <v>8</v>
      </c>
      <c r="C160" s="211">
        <v>1</v>
      </c>
      <c r="D160" s="208">
        <v>1</v>
      </c>
      <c r="E160" s="209">
        <v>1</v>
      </c>
      <c r="F160" s="210">
        <v>3</v>
      </c>
      <c r="G160" s="211" t="s">
        <v>273</v>
      </c>
      <c r="H160" s="174">
        <v>132</v>
      </c>
      <c r="I160" s="236">
        <v>0</v>
      </c>
      <c r="J160" s="237">
        <v>0</v>
      </c>
      <c r="K160" s="236">
        <v>0</v>
      </c>
      <c r="L160" s="212">
        <v>0</v>
      </c>
    </row>
    <row r="161" spans="1:13" ht="23.25" hidden="1" customHeight="1">
      <c r="A161" s="190">
        <v>2</v>
      </c>
      <c r="B161" s="186">
        <v>8</v>
      </c>
      <c r="C161" s="188">
        <v>1</v>
      </c>
      <c r="D161" s="186">
        <v>2</v>
      </c>
      <c r="E161" s="187"/>
      <c r="F161" s="189"/>
      <c r="G161" s="188" t="s">
        <v>103</v>
      </c>
      <c r="H161" s="174">
        <v>133</v>
      </c>
      <c r="I161" s="176">
        <f t="shared" ref="I161:L162" si="16">I162</f>
        <v>0</v>
      </c>
      <c r="J161" s="217">
        <f t="shared" si="16"/>
        <v>0</v>
      </c>
      <c r="K161" s="176">
        <f t="shared" si="16"/>
        <v>0</v>
      </c>
      <c r="L161" s="175">
        <f t="shared" si="16"/>
        <v>0</v>
      </c>
      <c r="M161" s="1"/>
    </row>
    <row r="162" spans="1:13" hidden="1">
      <c r="A162" s="190">
        <v>2</v>
      </c>
      <c r="B162" s="186">
        <v>8</v>
      </c>
      <c r="C162" s="188">
        <v>1</v>
      </c>
      <c r="D162" s="186">
        <v>2</v>
      </c>
      <c r="E162" s="187">
        <v>1</v>
      </c>
      <c r="F162" s="189"/>
      <c r="G162" s="188" t="s">
        <v>103</v>
      </c>
      <c r="H162" s="174">
        <v>134</v>
      </c>
      <c r="I162" s="176">
        <f t="shared" si="16"/>
        <v>0</v>
      </c>
      <c r="J162" s="217">
        <f t="shared" si="16"/>
        <v>0</v>
      </c>
      <c r="K162" s="176">
        <f t="shared" si="16"/>
        <v>0</v>
      </c>
      <c r="L162" s="175">
        <f t="shared" si="16"/>
        <v>0</v>
      </c>
    </row>
    <row r="163" spans="1:13" hidden="1">
      <c r="A163" s="199">
        <v>2</v>
      </c>
      <c r="B163" s="200">
        <v>8</v>
      </c>
      <c r="C163" s="202">
        <v>1</v>
      </c>
      <c r="D163" s="200">
        <v>2</v>
      </c>
      <c r="E163" s="201">
        <v>1</v>
      </c>
      <c r="F163" s="203">
        <v>1</v>
      </c>
      <c r="G163" s="188" t="s">
        <v>103</v>
      </c>
      <c r="H163" s="174">
        <v>135</v>
      </c>
      <c r="I163" s="238">
        <v>0</v>
      </c>
      <c r="J163" s="194">
        <v>0</v>
      </c>
      <c r="K163" s="194">
        <v>0</v>
      </c>
      <c r="L163" s="194">
        <v>0</v>
      </c>
    </row>
    <row r="164" spans="1:13" ht="39.75" hidden="1" customHeight="1">
      <c r="A164" s="221">
        <v>2</v>
      </c>
      <c r="B164" s="170">
        <v>9</v>
      </c>
      <c r="C164" s="172"/>
      <c r="D164" s="170"/>
      <c r="E164" s="171"/>
      <c r="F164" s="173"/>
      <c r="G164" s="172" t="s">
        <v>104</v>
      </c>
      <c r="H164" s="174">
        <v>136</v>
      </c>
      <c r="I164" s="176">
        <f>I165+I169</f>
        <v>0</v>
      </c>
      <c r="J164" s="217">
        <f>J165+J169</f>
        <v>0</v>
      </c>
      <c r="K164" s="176">
        <f>K165+K169</f>
        <v>0</v>
      </c>
      <c r="L164" s="175">
        <f>L165+L169</f>
        <v>0</v>
      </c>
      <c r="M164" s="1"/>
    </row>
    <row r="165" spans="1:13" s="202" customFormat="1" ht="39" hidden="1" customHeight="1">
      <c r="A165" s="190">
        <v>2</v>
      </c>
      <c r="B165" s="186">
        <v>9</v>
      </c>
      <c r="C165" s="188">
        <v>1</v>
      </c>
      <c r="D165" s="186"/>
      <c r="E165" s="187"/>
      <c r="F165" s="189"/>
      <c r="G165" s="188" t="s">
        <v>105</v>
      </c>
      <c r="H165" s="174">
        <v>137</v>
      </c>
      <c r="I165" s="176">
        <f t="shared" ref="I165:L167" si="17">I166</f>
        <v>0</v>
      </c>
      <c r="J165" s="217">
        <f t="shared" si="17"/>
        <v>0</v>
      </c>
      <c r="K165" s="176">
        <f t="shared" si="17"/>
        <v>0</v>
      </c>
      <c r="L165" s="175">
        <f t="shared" si="17"/>
        <v>0</v>
      </c>
    </row>
    <row r="166" spans="1:13" ht="42.75" hidden="1" customHeight="1">
      <c r="A166" s="207">
        <v>2</v>
      </c>
      <c r="B166" s="181">
        <v>9</v>
      </c>
      <c r="C166" s="180">
        <v>1</v>
      </c>
      <c r="D166" s="181">
        <v>1</v>
      </c>
      <c r="E166" s="179"/>
      <c r="F166" s="182"/>
      <c r="G166" s="188" t="s">
        <v>105</v>
      </c>
      <c r="H166" s="174">
        <v>138</v>
      </c>
      <c r="I166" s="198">
        <f t="shared" si="17"/>
        <v>0</v>
      </c>
      <c r="J166" s="219">
        <f t="shared" si="17"/>
        <v>0</v>
      </c>
      <c r="K166" s="198">
        <f t="shared" si="17"/>
        <v>0</v>
      </c>
      <c r="L166" s="197">
        <f t="shared" si="17"/>
        <v>0</v>
      </c>
      <c r="M166" s="1"/>
    </row>
    <row r="167" spans="1:13" ht="38.25" hidden="1" customHeight="1">
      <c r="A167" s="190">
        <v>2</v>
      </c>
      <c r="B167" s="186">
        <v>9</v>
      </c>
      <c r="C167" s="190">
        <v>1</v>
      </c>
      <c r="D167" s="186">
        <v>1</v>
      </c>
      <c r="E167" s="187">
        <v>1</v>
      </c>
      <c r="F167" s="189"/>
      <c r="G167" s="188" t="s">
        <v>105</v>
      </c>
      <c r="H167" s="174">
        <v>139</v>
      </c>
      <c r="I167" s="176">
        <f t="shared" si="17"/>
        <v>0</v>
      </c>
      <c r="J167" s="217">
        <f t="shared" si="17"/>
        <v>0</v>
      </c>
      <c r="K167" s="176">
        <f t="shared" si="17"/>
        <v>0</v>
      </c>
      <c r="L167" s="175">
        <f t="shared" si="17"/>
        <v>0</v>
      </c>
      <c r="M167" s="1"/>
    </row>
    <row r="168" spans="1:13" ht="38.25" hidden="1" customHeight="1">
      <c r="A168" s="207">
        <v>2</v>
      </c>
      <c r="B168" s="181">
        <v>9</v>
      </c>
      <c r="C168" s="181">
        <v>1</v>
      </c>
      <c r="D168" s="181">
        <v>1</v>
      </c>
      <c r="E168" s="179">
        <v>1</v>
      </c>
      <c r="F168" s="182">
        <v>1</v>
      </c>
      <c r="G168" s="188" t="s">
        <v>105</v>
      </c>
      <c r="H168" s="174">
        <v>140</v>
      </c>
      <c r="I168" s="233">
        <v>0</v>
      </c>
      <c r="J168" s="233">
        <v>0</v>
      </c>
      <c r="K168" s="233">
        <v>0</v>
      </c>
      <c r="L168" s="233">
        <v>0</v>
      </c>
      <c r="M168" s="1"/>
    </row>
    <row r="169" spans="1:13" ht="41.25" hidden="1" customHeight="1">
      <c r="A169" s="190">
        <v>2</v>
      </c>
      <c r="B169" s="186">
        <v>9</v>
      </c>
      <c r="C169" s="186">
        <v>2</v>
      </c>
      <c r="D169" s="186"/>
      <c r="E169" s="187"/>
      <c r="F169" s="189"/>
      <c r="G169" s="188" t="s">
        <v>106</v>
      </c>
      <c r="H169" s="174">
        <v>141</v>
      </c>
      <c r="I169" s="176">
        <f>SUM(I170+I175)</f>
        <v>0</v>
      </c>
      <c r="J169" s="176">
        <f>SUM(J170+J175)</f>
        <v>0</v>
      </c>
      <c r="K169" s="176">
        <f>SUM(K170+K175)</f>
        <v>0</v>
      </c>
      <c r="L169" s="176">
        <f>SUM(L170+L175)</f>
        <v>0</v>
      </c>
      <c r="M169" s="1"/>
    </row>
    <row r="170" spans="1:13" ht="44.25" hidden="1" customHeight="1">
      <c r="A170" s="190">
        <v>2</v>
      </c>
      <c r="B170" s="186">
        <v>9</v>
      </c>
      <c r="C170" s="186">
        <v>2</v>
      </c>
      <c r="D170" s="181">
        <v>1</v>
      </c>
      <c r="E170" s="179"/>
      <c r="F170" s="182"/>
      <c r="G170" s="180" t="s">
        <v>107</v>
      </c>
      <c r="H170" s="174">
        <v>142</v>
      </c>
      <c r="I170" s="198">
        <f>I171</f>
        <v>0</v>
      </c>
      <c r="J170" s="219">
        <f>J171</f>
        <v>0</v>
      </c>
      <c r="K170" s="198">
        <f>K171</f>
        <v>0</v>
      </c>
      <c r="L170" s="197">
        <f>L171</f>
        <v>0</v>
      </c>
      <c r="M170" s="1"/>
    </row>
    <row r="171" spans="1:13" ht="40.5" hidden="1" customHeight="1">
      <c r="A171" s="207">
        <v>2</v>
      </c>
      <c r="B171" s="181">
        <v>9</v>
      </c>
      <c r="C171" s="181">
        <v>2</v>
      </c>
      <c r="D171" s="186">
        <v>1</v>
      </c>
      <c r="E171" s="187">
        <v>1</v>
      </c>
      <c r="F171" s="189"/>
      <c r="G171" s="180" t="s">
        <v>107</v>
      </c>
      <c r="H171" s="174">
        <v>143</v>
      </c>
      <c r="I171" s="176">
        <f>SUM(I172:I174)</f>
        <v>0</v>
      </c>
      <c r="J171" s="217">
        <f>SUM(J172:J174)</f>
        <v>0</v>
      </c>
      <c r="K171" s="176">
        <f>SUM(K172:K174)</f>
        <v>0</v>
      </c>
      <c r="L171" s="175">
        <f>SUM(L172:L174)</f>
        <v>0</v>
      </c>
      <c r="M171" s="1"/>
    </row>
    <row r="172" spans="1:13" ht="53.25" hidden="1" customHeight="1">
      <c r="A172" s="199">
        <v>2</v>
      </c>
      <c r="B172" s="208">
        <v>9</v>
      </c>
      <c r="C172" s="208">
        <v>2</v>
      </c>
      <c r="D172" s="208">
        <v>1</v>
      </c>
      <c r="E172" s="209">
        <v>1</v>
      </c>
      <c r="F172" s="210">
        <v>1</v>
      </c>
      <c r="G172" s="180" t="s">
        <v>108</v>
      </c>
      <c r="H172" s="174">
        <v>144</v>
      </c>
      <c r="I172" s="236">
        <v>0</v>
      </c>
      <c r="J172" s="192">
        <v>0</v>
      </c>
      <c r="K172" s="192">
        <v>0</v>
      </c>
      <c r="L172" s="192">
        <v>0</v>
      </c>
      <c r="M172" s="1"/>
    </row>
    <row r="173" spans="1:13" ht="51.75" hidden="1" customHeight="1">
      <c r="A173" s="190">
        <v>2</v>
      </c>
      <c r="B173" s="186">
        <v>9</v>
      </c>
      <c r="C173" s="186">
        <v>2</v>
      </c>
      <c r="D173" s="186">
        <v>1</v>
      </c>
      <c r="E173" s="187">
        <v>1</v>
      </c>
      <c r="F173" s="189">
        <v>2</v>
      </c>
      <c r="G173" s="180" t="s">
        <v>109</v>
      </c>
      <c r="H173" s="174">
        <v>145</v>
      </c>
      <c r="I173" s="193">
        <v>0</v>
      </c>
      <c r="J173" s="239">
        <v>0</v>
      </c>
      <c r="K173" s="239">
        <v>0</v>
      </c>
      <c r="L173" s="239">
        <v>0</v>
      </c>
      <c r="M173" s="1"/>
    </row>
    <row r="174" spans="1:13" ht="54.75" hidden="1" customHeight="1">
      <c r="A174" s="190">
        <v>2</v>
      </c>
      <c r="B174" s="186">
        <v>9</v>
      </c>
      <c r="C174" s="186">
        <v>2</v>
      </c>
      <c r="D174" s="186">
        <v>1</v>
      </c>
      <c r="E174" s="187">
        <v>1</v>
      </c>
      <c r="F174" s="189">
        <v>3</v>
      </c>
      <c r="G174" s="180" t="s">
        <v>110</v>
      </c>
      <c r="H174" s="174">
        <v>146</v>
      </c>
      <c r="I174" s="193">
        <v>0</v>
      </c>
      <c r="J174" s="193">
        <v>0</v>
      </c>
      <c r="K174" s="193">
        <v>0</v>
      </c>
      <c r="L174" s="193">
        <v>0</v>
      </c>
      <c r="M174" s="1"/>
    </row>
    <row r="175" spans="1:13" ht="39" hidden="1" customHeight="1">
      <c r="A175" s="240">
        <v>2</v>
      </c>
      <c r="B175" s="240">
        <v>9</v>
      </c>
      <c r="C175" s="240">
        <v>2</v>
      </c>
      <c r="D175" s="240">
        <v>2</v>
      </c>
      <c r="E175" s="240"/>
      <c r="F175" s="240"/>
      <c r="G175" s="188" t="s">
        <v>342</v>
      </c>
      <c r="H175" s="174">
        <v>147</v>
      </c>
      <c r="I175" s="176">
        <f>I176</f>
        <v>0</v>
      </c>
      <c r="J175" s="217">
        <f>J176</f>
        <v>0</v>
      </c>
      <c r="K175" s="176">
        <f>K176</f>
        <v>0</v>
      </c>
      <c r="L175" s="175">
        <f>L176</f>
        <v>0</v>
      </c>
      <c r="M175" s="1"/>
    </row>
    <row r="176" spans="1:13" ht="43.5" hidden="1" customHeight="1">
      <c r="A176" s="190">
        <v>2</v>
      </c>
      <c r="B176" s="186">
        <v>9</v>
      </c>
      <c r="C176" s="186">
        <v>2</v>
      </c>
      <c r="D176" s="186">
        <v>2</v>
      </c>
      <c r="E176" s="187">
        <v>1</v>
      </c>
      <c r="F176" s="189"/>
      <c r="G176" s="180" t="s">
        <v>343</v>
      </c>
      <c r="H176" s="174">
        <v>148</v>
      </c>
      <c r="I176" s="198">
        <f>SUM(I177:I179)</f>
        <v>0</v>
      </c>
      <c r="J176" s="198">
        <f>SUM(J177:J179)</f>
        <v>0</v>
      </c>
      <c r="K176" s="198">
        <f>SUM(K177:K179)</f>
        <v>0</v>
      </c>
      <c r="L176" s="198">
        <f>SUM(L177:L179)</f>
        <v>0</v>
      </c>
      <c r="M176" s="1"/>
    </row>
    <row r="177" spans="1:13" ht="54.75" hidden="1" customHeight="1">
      <c r="A177" s="190">
        <v>2</v>
      </c>
      <c r="B177" s="186">
        <v>9</v>
      </c>
      <c r="C177" s="186">
        <v>2</v>
      </c>
      <c r="D177" s="186">
        <v>2</v>
      </c>
      <c r="E177" s="186">
        <v>1</v>
      </c>
      <c r="F177" s="189">
        <v>1</v>
      </c>
      <c r="G177" s="241" t="s">
        <v>344</v>
      </c>
      <c r="H177" s="174">
        <v>149</v>
      </c>
      <c r="I177" s="193">
        <v>0</v>
      </c>
      <c r="J177" s="192">
        <v>0</v>
      </c>
      <c r="K177" s="192">
        <v>0</v>
      </c>
      <c r="L177" s="192">
        <v>0</v>
      </c>
      <c r="M177" s="1"/>
    </row>
    <row r="178" spans="1:13" ht="54" hidden="1" customHeight="1">
      <c r="A178" s="200">
        <v>2</v>
      </c>
      <c r="B178" s="202">
        <v>9</v>
      </c>
      <c r="C178" s="200">
        <v>2</v>
      </c>
      <c r="D178" s="201">
        <v>2</v>
      </c>
      <c r="E178" s="201">
        <v>1</v>
      </c>
      <c r="F178" s="203">
        <v>2</v>
      </c>
      <c r="G178" s="202" t="s">
        <v>345</v>
      </c>
      <c r="H178" s="174">
        <v>150</v>
      </c>
      <c r="I178" s="192">
        <v>0</v>
      </c>
      <c r="J178" s="194">
        <v>0</v>
      </c>
      <c r="K178" s="194">
        <v>0</v>
      </c>
      <c r="L178" s="194">
        <v>0</v>
      </c>
      <c r="M178" s="1"/>
    </row>
    <row r="179" spans="1:13" ht="54" hidden="1" customHeight="1">
      <c r="A179" s="186">
        <v>2</v>
      </c>
      <c r="B179" s="211">
        <v>9</v>
      </c>
      <c r="C179" s="208">
        <v>2</v>
      </c>
      <c r="D179" s="209">
        <v>2</v>
      </c>
      <c r="E179" s="209">
        <v>1</v>
      </c>
      <c r="F179" s="210">
        <v>3</v>
      </c>
      <c r="G179" s="211" t="s">
        <v>346</v>
      </c>
      <c r="H179" s="174">
        <v>151</v>
      </c>
      <c r="I179" s="239">
        <v>0</v>
      </c>
      <c r="J179" s="239">
        <v>0</v>
      </c>
      <c r="K179" s="239">
        <v>0</v>
      </c>
      <c r="L179" s="239">
        <v>0</v>
      </c>
      <c r="M179" s="1"/>
    </row>
    <row r="180" spans="1:13" ht="76.5" customHeight="1">
      <c r="A180" s="170">
        <v>3</v>
      </c>
      <c r="B180" s="172"/>
      <c r="C180" s="170"/>
      <c r="D180" s="171"/>
      <c r="E180" s="171"/>
      <c r="F180" s="173"/>
      <c r="G180" s="226" t="s">
        <v>111</v>
      </c>
      <c r="H180" s="174">
        <v>152</v>
      </c>
      <c r="I180" s="175">
        <f>SUM(I181+I234+I299)</f>
        <v>11200</v>
      </c>
      <c r="J180" s="217">
        <f>SUM(J181+J234+J299)</f>
        <v>0</v>
      </c>
      <c r="K180" s="176">
        <f>SUM(K181+K234+K299)</f>
        <v>0</v>
      </c>
      <c r="L180" s="175">
        <f>SUM(L181+L234+L299)</f>
        <v>0</v>
      </c>
      <c r="M180" s="1"/>
    </row>
    <row r="181" spans="1:13" ht="34.5" customHeight="1">
      <c r="A181" s="221">
        <v>3</v>
      </c>
      <c r="B181" s="170">
        <v>1</v>
      </c>
      <c r="C181" s="196"/>
      <c r="D181" s="178"/>
      <c r="E181" s="178"/>
      <c r="F181" s="235"/>
      <c r="G181" s="216" t="s">
        <v>112</v>
      </c>
      <c r="H181" s="174">
        <v>153</v>
      </c>
      <c r="I181" s="175">
        <f>SUM(I182+I205+I212+I224+I228)</f>
        <v>11200</v>
      </c>
      <c r="J181" s="197">
        <f>SUM(J182+J205+J212+J224+J228)</f>
        <v>0</v>
      </c>
      <c r="K181" s="197">
        <f>SUM(K182+K205+K212+K224+K228)</f>
        <v>0</v>
      </c>
      <c r="L181" s="197">
        <f>SUM(L182+L205+L212+L224+L228)</f>
        <v>0</v>
      </c>
      <c r="M181" s="1"/>
    </row>
    <row r="182" spans="1:13" ht="30.75" customHeight="1">
      <c r="A182" s="181">
        <v>3</v>
      </c>
      <c r="B182" s="180">
        <v>1</v>
      </c>
      <c r="C182" s="181">
        <v>1</v>
      </c>
      <c r="D182" s="179"/>
      <c r="E182" s="179"/>
      <c r="F182" s="242"/>
      <c r="G182" s="190" t="s">
        <v>113</v>
      </c>
      <c r="H182" s="174">
        <v>154</v>
      </c>
      <c r="I182" s="197">
        <f>SUM(I183+I186+I191+I197+I202)</f>
        <v>11200</v>
      </c>
      <c r="J182" s="217">
        <f>SUM(J183+J186+J191+J197+J202)</f>
        <v>0</v>
      </c>
      <c r="K182" s="176">
        <f>SUM(K183+K186+K191+K197+K202)</f>
        <v>0</v>
      </c>
      <c r="L182" s="175">
        <f>SUM(L183+L186+L191+L197+L202)</f>
        <v>0</v>
      </c>
      <c r="M182" s="1"/>
    </row>
    <row r="183" spans="1:13" ht="33" hidden="1" customHeight="1">
      <c r="A183" s="186">
        <v>3</v>
      </c>
      <c r="B183" s="188">
        <v>1</v>
      </c>
      <c r="C183" s="186">
        <v>1</v>
      </c>
      <c r="D183" s="187">
        <v>1</v>
      </c>
      <c r="E183" s="187"/>
      <c r="F183" s="243"/>
      <c r="G183" s="190" t="s">
        <v>114</v>
      </c>
      <c r="H183" s="174">
        <v>155</v>
      </c>
      <c r="I183" s="175">
        <f t="shared" ref="I183:L184" si="18">I184</f>
        <v>0</v>
      </c>
      <c r="J183" s="219">
        <f t="shared" si="18"/>
        <v>0</v>
      </c>
      <c r="K183" s="198">
        <f t="shared" si="18"/>
        <v>0</v>
      </c>
      <c r="L183" s="197">
        <f t="shared" si="18"/>
        <v>0</v>
      </c>
      <c r="M183" s="1"/>
    </row>
    <row r="184" spans="1:13" ht="24" hidden="1" customHeight="1">
      <c r="A184" s="186">
        <v>3</v>
      </c>
      <c r="B184" s="188">
        <v>1</v>
      </c>
      <c r="C184" s="186">
        <v>1</v>
      </c>
      <c r="D184" s="187">
        <v>1</v>
      </c>
      <c r="E184" s="187">
        <v>1</v>
      </c>
      <c r="F184" s="222"/>
      <c r="G184" s="190" t="s">
        <v>114</v>
      </c>
      <c r="H184" s="174">
        <v>156</v>
      </c>
      <c r="I184" s="197">
        <f t="shared" si="18"/>
        <v>0</v>
      </c>
      <c r="J184" s="175">
        <f t="shared" si="18"/>
        <v>0</v>
      </c>
      <c r="K184" s="175">
        <f t="shared" si="18"/>
        <v>0</v>
      </c>
      <c r="L184" s="175">
        <f t="shared" si="18"/>
        <v>0</v>
      </c>
      <c r="M184" s="1"/>
    </row>
    <row r="185" spans="1:13" ht="31.5" hidden="1" customHeight="1">
      <c r="A185" s="186">
        <v>3</v>
      </c>
      <c r="B185" s="188">
        <v>1</v>
      </c>
      <c r="C185" s="186">
        <v>1</v>
      </c>
      <c r="D185" s="187">
        <v>1</v>
      </c>
      <c r="E185" s="187">
        <v>1</v>
      </c>
      <c r="F185" s="222">
        <v>1</v>
      </c>
      <c r="G185" s="190" t="s">
        <v>114</v>
      </c>
      <c r="H185" s="174">
        <v>157</v>
      </c>
      <c r="I185" s="194">
        <v>0</v>
      </c>
      <c r="J185" s="194">
        <v>0</v>
      </c>
      <c r="K185" s="194">
        <v>0</v>
      </c>
      <c r="L185" s="194">
        <v>0</v>
      </c>
      <c r="M185" s="1"/>
    </row>
    <row r="186" spans="1:13" ht="27.75" hidden="1" customHeight="1">
      <c r="A186" s="181">
        <v>3</v>
      </c>
      <c r="B186" s="179">
        <v>1</v>
      </c>
      <c r="C186" s="179">
        <v>1</v>
      </c>
      <c r="D186" s="179">
        <v>2</v>
      </c>
      <c r="E186" s="179"/>
      <c r="F186" s="182"/>
      <c r="G186" s="180" t="s">
        <v>115</v>
      </c>
      <c r="H186" s="174">
        <v>158</v>
      </c>
      <c r="I186" s="197">
        <f>I187</f>
        <v>0</v>
      </c>
      <c r="J186" s="219">
        <f>J187</f>
        <v>0</v>
      </c>
      <c r="K186" s="198">
        <f>K187</f>
        <v>0</v>
      </c>
      <c r="L186" s="197">
        <f>L187</f>
        <v>0</v>
      </c>
      <c r="M186" s="1"/>
    </row>
    <row r="187" spans="1:13" ht="27.75" hidden="1" customHeight="1">
      <c r="A187" s="186">
        <v>3</v>
      </c>
      <c r="B187" s="187">
        <v>1</v>
      </c>
      <c r="C187" s="187">
        <v>1</v>
      </c>
      <c r="D187" s="187">
        <v>2</v>
      </c>
      <c r="E187" s="187">
        <v>1</v>
      </c>
      <c r="F187" s="189"/>
      <c r="G187" s="180" t="s">
        <v>115</v>
      </c>
      <c r="H187" s="174">
        <v>159</v>
      </c>
      <c r="I187" s="175">
        <f>SUM(I188:I190)</f>
        <v>0</v>
      </c>
      <c r="J187" s="217">
        <f>SUM(J188:J190)</f>
        <v>0</v>
      </c>
      <c r="K187" s="176">
        <f>SUM(K188:K190)</f>
        <v>0</v>
      </c>
      <c r="L187" s="175">
        <f>SUM(L188:L190)</f>
        <v>0</v>
      </c>
      <c r="M187" s="1"/>
    </row>
    <row r="188" spans="1:13" ht="27" hidden="1" customHeight="1">
      <c r="A188" s="181">
        <v>3</v>
      </c>
      <c r="B188" s="179">
        <v>1</v>
      </c>
      <c r="C188" s="179">
        <v>1</v>
      </c>
      <c r="D188" s="179">
        <v>2</v>
      </c>
      <c r="E188" s="179">
        <v>1</v>
      </c>
      <c r="F188" s="182">
        <v>1</v>
      </c>
      <c r="G188" s="180" t="s">
        <v>116</v>
      </c>
      <c r="H188" s="174">
        <v>160</v>
      </c>
      <c r="I188" s="192">
        <v>0</v>
      </c>
      <c r="J188" s="192">
        <v>0</v>
      </c>
      <c r="K188" s="192">
        <v>0</v>
      </c>
      <c r="L188" s="239">
        <v>0</v>
      </c>
      <c r="M188" s="1"/>
    </row>
    <row r="189" spans="1:13" ht="27" hidden="1" customHeight="1">
      <c r="A189" s="186">
        <v>3</v>
      </c>
      <c r="B189" s="187">
        <v>1</v>
      </c>
      <c r="C189" s="187">
        <v>1</v>
      </c>
      <c r="D189" s="187">
        <v>2</v>
      </c>
      <c r="E189" s="187">
        <v>1</v>
      </c>
      <c r="F189" s="189">
        <v>2</v>
      </c>
      <c r="G189" s="188" t="s">
        <v>117</v>
      </c>
      <c r="H189" s="174">
        <v>161</v>
      </c>
      <c r="I189" s="194">
        <v>0</v>
      </c>
      <c r="J189" s="194">
        <v>0</v>
      </c>
      <c r="K189" s="194">
        <v>0</v>
      </c>
      <c r="L189" s="194">
        <v>0</v>
      </c>
      <c r="M189" s="1"/>
    </row>
    <row r="190" spans="1:13" ht="26.25" hidden="1" customHeight="1">
      <c r="A190" s="181">
        <v>3</v>
      </c>
      <c r="B190" s="179">
        <v>1</v>
      </c>
      <c r="C190" s="179">
        <v>1</v>
      </c>
      <c r="D190" s="179">
        <v>2</v>
      </c>
      <c r="E190" s="179">
        <v>1</v>
      </c>
      <c r="F190" s="182">
        <v>3</v>
      </c>
      <c r="G190" s="180" t="s">
        <v>118</v>
      </c>
      <c r="H190" s="174">
        <v>162</v>
      </c>
      <c r="I190" s="192">
        <v>0</v>
      </c>
      <c r="J190" s="192">
        <v>0</v>
      </c>
      <c r="K190" s="192">
        <v>0</v>
      </c>
      <c r="L190" s="239">
        <v>0</v>
      </c>
      <c r="M190" s="1"/>
    </row>
    <row r="191" spans="1:13" ht="27.75" customHeight="1">
      <c r="A191" s="186">
        <v>3</v>
      </c>
      <c r="B191" s="187">
        <v>1</v>
      </c>
      <c r="C191" s="187">
        <v>1</v>
      </c>
      <c r="D191" s="187">
        <v>3</v>
      </c>
      <c r="E191" s="187"/>
      <c r="F191" s="189"/>
      <c r="G191" s="188" t="s">
        <v>119</v>
      </c>
      <c r="H191" s="174">
        <v>163</v>
      </c>
      <c r="I191" s="175">
        <f>I192</f>
        <v>11200</v>
      </c>
      <c r="J191" s="217">
        <f>J192</f>
        <v>0</v>
      </c>
      <c r="K191" s="176">
        <f>K192</f>
        <v>0</v>
      </c>
      <c r="L191" s="175">
        <f>L192</f>
        <v>0</v>
      </c>
      <c r="M191" s="1"/>
    </row>
    <row r="192" spans="1:13" ht="23.25" customHeight="1">
      <c r="A192" s="186">
        <v>3</v>
      </c>
      <c r="B192" s="187">
        <v>1</v>
      </c>
      <c r="C192" s="187">
        <v>1</v>
      </c>
      <c r="D192" s="187">
        <v>3</v>
      </c>
      <c r="E192" s="187">
        <v>1</v>
      </c>
      <c r="F192" s="189"/>
      <c r="G192" s="188" t="s">
        <v>119</v>
      </c>
      <c r="H192" s="174">
        <v>164</v>
      </c>
      <c r="I192" s="175">
        <f>SUM(I193:I196)</f>
        <v>11200</v>
      </c>
      <c r="J192" s="175">
        <f>SUM(J193:J196)</f>
        <v>0</v>
      </c>
      <c r="K192" s="175">
        <f>SUM(K193:K196)</f>
        <v>0</v>
      </c>
      <c r="L192" s="175">
        <f>SUM(L193:L196)</f>
        <v>0</v>
      </c>
      <c r="M192" s="1"/>
    </row>
    <row r="193" spans="1:13" ht="23.25" hidden="1" customHeight="1">
      <c r="A193" s="186">
        <v>3</v>
      </c>
      <c r="B193" s="187">
        <v>1</v>
      </c>
      <c r="C193" s="187">
        <v>1</v>
      </c>
      <c r="D193" s="187">
        <v>3</v>
      </c>
      <c r="E193" s="187">
        <v>1</v>
      </c>
      <c r="F193" s="189">
        <v>1</v>
      </c>
      <c r="G193" s="188" t="s">
        <v>120</v>
      </c>
      <c r="H193" s="174">
        <v>165</v>
      </c>
      <c r="I193" s="194">
        <v>0</v>
      </c>
      <c r="J193" s="194">
        <v>0</v>
      </c>
      <c r="K193" s="194">
        <v>0</v>
      </c>
      <c r="L193" s="239">
        <v>0</v>
      </c>
      <c r="M193" s="1"/>
    </row>
    <row r="194" spans="1:13" ht="29.25" customHeight="1">
      <c r="A194" s="186">
        <v>3</v>
      </c>
      <c r="B194" s="187">
        <v>1</v>
      </c>
      <c r="C194" s="187">
        <v>1</v>
      </c>
      <c r="D194" s="187">
        <v>3</v>
      </c>
      <c r="E194" s="187">
        <v>1</v>
      </c>
      <c r="F194" s="189">
        <v>2</v>
      </c>
      <c r="G194" s="188" t="s">
        <v>121</v>
      </c>
      <c r="H194" s="174">
        <v>166</v>
      </c>
      <c r="I194" s="192">
        <v>8700</v>
      </c>
      <c r="J194" s="194">
        <v>0</v>
      </c>
      <c r="K194" s="194">
        <v>0</v>
      </c>
      <c r="L194" s="194">
        <v>0</v>
      </c>
      <c r="M194" s="1"/>
    </row>
    <row r="195" spans="1:13" ht="27" hidden="1" customHeight="1">
      <c r="A195" s="186">
        <v>3</v>
      </c>
      <c r="B195" s="187">
        <v>1</v>
      </c>
      <c r="C195" s="187">
        <v>1</v>
      </c>
      <c r="D195" s="187">
        <v>3</v>
      </c>
      <c r="E195" s="187">
        <v>1</v>
      </c>
      <c r="F195" s="189">
        <v>3</v>
      </c>
      <c r="G195" s="190" t="s">
        <v>122</v>
      </c>
      <c r="H195" s="174">
        <v>167</v>
      </c>
      <c r="I195" s="192">
        <v>0</v>
      </c>
      <c r="J195" s="212">
        <v>0</v>
      </c>
      <c r="K195" s="212">
        <v>0</v>
      </c>
      <c r="L195" s="212">
        <v>0</v>
      </c>
      <c r="M195" s="1"/>
    </row>
    <row r="196" spans="1:13" ht="25.5" customHeight="1">
      <c r="A196" s="200">
        <v>3</v>
      </c>
      <c r="B196" s="201">
        <v>1</v>
      </c>
      <c r="C196" s="201">
        <v>1</v>
      </c>
      <c r="D196" s="201">
        <v>3</v>
      </c>
      <c r="E196" s="201">
        <v>1</v>
      </c>
      <c r="F196" s="203">
        <v>4</v>
      </c>
      <c r="G196" s="300" t="s">
        <v>274</v>
      </c>
      <c r="H196" s="174">
        <v>168</v>
      </c>
      <c r="I196" s="244">
        <v>2500</v>
      </c>
      <c r="J196" s="245">
        <v>0</v>
      </c>
      <c r="K196" s="194">
        <v>0</v>
      </c>
      <c r="L196" s="194">
        <v>0</v>
      </c>
      <c r="M196" s="1"/>
    </row>
    <row r="197" spans="1:13" ht="27" hidden="1" customHeight="1">
      <c r="A197" s="200">
        <v>3</v>
      </c>
      <c r="B197" s="201">
        <v>1</v>
      </c>
      <c r="C197" s="201">
        <v>1</v>
      </c>
      <c r="D197" s="201">
        <v>4</v>
      </c>
      <c r="E197" s="201"/>
      <c r="F197" s="203"/>
      <c r="G197" s="202" t="s">
        <v>123</v>
      </c>
      <c r="H197" s="174">
        <v>169</v>
      </c>
      <c r="I197" s="175">
        <f>I198</f>
        <v>0</v>
      </c>
      <c r="J197" s="220">
        <f>J198</f>
        <v>0</v>
      </c>
      <c r="K197" s="184">
        <f>K198</f>
        <v>0</v>
      </c>
      <c r="L197" s="185">
        <f>L198</f>
        <v>0</v>
      </c>
      <c r="M197" s="1"/>
    </row>
    <row r="198" spans="1:13" ht="27.75" hidden="1" customHeight="1">
      <c r="A198" s="186">
        <v>3</v>
      </c>
      <c r="B198" s="187">
        <v>1</v>
      </c>
      <c r="C198" s="187">
        <v>1</v>
      </c>
      <c r="D198" s="187">
        <v>4</v>
      </c>
      <c r="E198" s="187">
        <v>1</v>
      </c>
      <c r="F198" s="189"/>
      <c r="G198" s="202" t="s">
        <v>123</v>
      </c>
      <c r="H198" s="174">
        <v>170</v>
      </c>
      <c r="I198" s="197">
        <f>SUM(I199:I201)</f>
        <v>0</v>
      </c>
      <c r="J198" s="217">
        <f>SUM(J199:J201)</f>
        <v>0</v>
      </c>
      <c r="K198" s="176">
        <f>SUM(K199:K201)</f>
        <v>0</v>
      </c>
      <c r="L198" s="175">
        <f>SUM(L199:L201)</f>
        <v>0</v>
      </c>
      <c r="M198" s="1"/>
    </row>
    <row r="199" spans="1:13" ht="24.75" hidden="1" customHeight="1">
      <c r="A199" s="186">
        <v>3</v>
      </c>
      <c r="B199" s="187">
        <v>1</v>
      </c>
      <c r="C199" s="187">
        <v>1</v>
      </c>
      <c r="D199" s="187">
        <v>4</v>
      </c>
      <c r="E199" s="187">
        <v>1</v>
      </c>
      <c r="F199" s="189">
        <v>1</v>
      </c>
      <c r="G199" s="188" t="s">
        <v>124</v>
      </c>
      <c r="H199" s="174">
        <v>171</v>
      </c>
      <c r="I199" s="194">
        <v>0</v>
      </c>
      <c r="J199" s="194">
        <v>0</v>
      </c>
      <c r="K199" s="194">
        <v>0</v>
      </c>
      <c r="L199" s="239">
        <v>0</v>
      </c>
      <c r="M199" s="1"/>
    </row>
    <row r="200" spans="1:13" ht="25.5" hidden="1" customHeight="1">
      <c r="A200" s="181">
        <v>3</v>
      </c>
      <c r="B200" s="179">
        <v>1</v>
      </c>
      <c r="C200" s="179">
        <v>1</v>
      </c>
      <c r="D200" s="179">
        <v>4</v>
      </c>
      <c r="E200" s="179">
        <v>1</v>
      </c>
      <c r="F200" s="182">
        <v>2</v>
      </c>
      <c r="G200" s="180" t="s">
        <v>390</v>
      </c>
      <c r="H200" s="174">
        <v>172</v>
      </c>
      <c r="I200" s="192">
        <v>0</v>
      </c>
      <c r="J200" s="192">
        <v>0</v>
      </c>
      <c r="K200" s="193">
        <v>0</v>
      </c>
      <c r="L200" s="194">
        <v>0</v>
      </c>
      <c r="M200" s="1"/>
    </row>
    <row r="201" spans="1:13" ht="31.5" hidden="1" customHeight="1">
      <c r="A201" s="186">
        <v>3</v>
      </c>
      <c r="B201" s="187">
        <v>1</v>
      </c>
      <c r="C201" s="187">
        <v>1</v>
      </c>
      <c r="D201" s="187">
        <v>4</v>
      </c>
      <c r="E201" s="187">
        <v>1</v>
      </c>
      <c r="F201" s="189">
        <v>3</v>
      </c>
      <c r="G201" s="188" t="s">
        <v>125</v>
      </c>
      <c r="H201" s="174">
        <v>173</v>
      </c>
      <c r="I201" s="192">
        <v>0</v>
      </c>
      <c r="J201" s="192">
        <v>0</v>
      </c>
      <c r="K201" s="192">
        <v>0</v>
      </c>
      <c r="L201" s="194">
        <v>0</v>
      </c>
      <c r="M201" s="1"/>
    </row>
    <row r="202" spans="1:13" ht="25.5" hidden="1" customHeight="1">
      <c r="A202" s="186">
        <v>3</v>
      </c>
      <c r="B202" s="187">
        <v>1</v>
      </c>
      <c r="C202" s="187">
        <v>1</v>
      </c>
      <c r="D202" s="187">
        <v>5</v>
      </c>
      <c r="E202" s="187"/>
      <c r="F202" s="189"/>
      <c r="G202" s="188" t="s">
        <v>126</v>
      </c>
      <c r="H202" s="174">
        <v>174</v>
      </c>
      <c r="I202" s="175">
        <f t="shared" ref="I202:L203" si="19">I203</f>
        <v>0</v>
      </c>
      <c r="J202" s="217">
        <f t="shared" si="19"/>
        <v>0</v>
      </c>
      <c r="K202" s="176">
        <f t="shared" si="19"/>
        <v>0</v>
      </c>
      <c r="L202" s="175">
        <f t="shared" si="19"/>
        <v>0</v>
      </c>
      <c r="M202" s="1"/>
    </row>
    <row r="203" spans="1:13" ht="26.25" hidden="1" customHeight="1">
      <c r="A203" s="200">
        <v>3</v>
      </c>
      <c r="B203" s="201">
        <v>1</v>
      </c>
      <c r="C203" s="201">
        <v>1</v>
      </c>
      <c r="D203" s="201">
        <v>5</v>
      </c>
      <c r="E203" s="201">
        <v>1</v>
      </c>
      <c r="F203" s="203"/>
      <c r="G203" s="188" t="s">
        <v>126</v>
      </c>
      <c r="H203" s="174">
        <v>175</v>
      </c>
      <c r="I203" s="176">
        <f t="shared" si="19"/>
        <v>0</v>
      </c>
      <c r="J203" s="176">
        <f t="shared" si="19"/>
        <v>0</v>
      </c>
      <c r="K203" s="176">
        <f t="shared" si="19"/>
        <v>0</v>
      </c>
      <c r="L203" s="176">
        <f t="shared" si="19"/>
        <v>0</v>
      </c>
      <c r="M203" s="1"/>
    </row>
    <row r="204" spans="1:13" ht="27" hidden="1" customHeight="1">
      <c r="A204" s="186">
        <v>3</v>
      </c>
      <c r="B204" s="187">
        <v>1</v>
      </c>
      <c r="C204" s="187">
        <v>1</v>
      </c>
      <c r="D204" s="187">
        <v>5</v>
      </c>
      <c r="E204" s="187">
        <v>1</v>
      </c>
      <c r="F204" s="189">
        <v>1</v>
      </c>
      <c r="G204" s="188" t="s">
        <v>126</v>
      </c>
      <c r="H204" s="174">
        <v>176</v>
      </c>
      <c r="I204" s="192">
        <v>0</v>
      </c>
      <c r="J204" s="194">
        <v>0</v>
      </c>
      <c r="K204" s="194">
        <v>0</v>
      </c>
      <c r="L204" s="194">
        <v>0</v>
      </c>
      <c r="M204" s="1"/>
    </row>
    <row r="205" spans="1:13" ht="26.25" hidden="1" customHeight="1">
      <c r="A205" s="200">
        <v>3</v>
      </c>
      <c r="B205" s="201">
        <v>1</v>
      </c>
      <c r="C205" s="201">
        <v>2</v>
      </c>
      <c r="D205" s="201"/>
      <c r="E205" s="201"/>
      <c r="F205" s="203"/>
      <c r="G205" s="202" t="s">
        <v>127</v>
      </c>
      <c r="H205" s="174">
        <v>177</v>
      </c>
      <c r="I205" s="175">
        <f t="shared" ref="I205:L206" si="20">I206</f>
        <v>0</v>
      </c>
      <c r="J205" s="220">
        <f t="shared" si="20"/>
        <v>0</v>
      </c>
      <c r="K205" s="184">
        <f t="shared" si="20"/>
        <v>0</v>
      </c>
      <c r="L205" s="185">
        <f t="shared" si="20"/>
        <v>0</v>
      </c>
      <c r="M205" s="1"/>
    </row>
    <row r="206" spans="1:13" ht="25.5" hidden="1" customHeight="1">
      <c r="A206" s="186">
        <v>3</v>
      </c>
      <c r="B206" s="187">
        <v>1</v>
      </c>
      <c r="C206" s="187">
        <v>2</v>
      </c>
      <c r="D206" s="187">
        <v>1</v>
      </c>
      <c r="E206" s="187"/>
      <c r="F206" s="189"/>
      <c r="G206" s="202" t="s">
        <v>127</v>
      </c>
      <c r="H206" s="174">
        <v>178</v>
      </c>
      <c r="I206" s="197">
        <f t="shared" si="20"/>
        <v>0</v>
      </c>
      <c r="J206" s="217">
        <f t="shared" si="20"/>
        <v>0</v>
      </c>
      <c r="K206" s="176">
        <f t="shared" si="20"/>
        <v>0</v>
      </c>
      <c r="L206" s="175">
        <f t="shared" si="20"/>
        <v>0</v>
      </c>
      <c r="M206" s="1"/>
    </row>
    <row r="207" spans="1:13" ht="26.25" hidden="1" customHeight="1">
      <c r="A207" s="181">
        <v>3</v>
      </c>
      <c r="B207" s="179">
        <v>1</v>
      </c>
      <c r="C207" s="179">
        <v>2</v>
      </c>
      <c r="D207" s="179">
        <v>1</v>
      </c>
      <c r="E207" s="179">
        <v>1</v>
      </c>
      <c r="F207" s="182"/>
      <c r="G207" s="202" t="s">
        <v>127</v>
      </c>
      <c r="H207" s="174">
        <v>179</v>
      </c>
      <c r="I207" s="175">
        <f>SUM(I208:I211)</f>
        <v>0</v>
      </c>
      <c r="J207" s="219">
        <f>SUM(J208:J211)</f>
        <v>0</v>
      </c>
      <c r="K207" s="198">
        <f>SUM(K208:K211)</f>
        <v>0</v>
      </c>
      <c r="L207" s="197">
        <f>SUM(L208:L211)</f>
        <v>0</v>
      </c>
      <c r="M207" s="1"/>
    </row>
    <row r="208" spans="1:13" ht="41.25" hidden="1" customHeight="1">
      <c r="A208" s="186">
        <v>3</v>
      </c>
      <c r="B208" s="187">
        <v>1</v>
      </c>
      <c r="C208" s="187">
        <v>2</v>
      </c>
      <c r="D208" s="187">
        <v>1</v>
      </c>
      <c r="E208" s="187">
        <v>1</v>
      </c>
      <c r="F208" s="189">
        <v>2</v>
      </c>
      <c r="G208" s="188" t="s">
        <v>391</v>
      </c>
      <c r="H208" s="174">
        <v>180</v>
      </c>
      <c r="I208" s="194">
        <v>0</v>
      </c>
      <c r="J208" s="194">
        <v>0</v>
      </c>
      <c r="K208" s="194">
        <v>0</v>
      </c>
      <c r="L208" s="194">
        <v>0</v>
      </c>
      <c r="M208" s="1"/>
    </row>
    <row r="209" spans="1:16" ht="26.25" hidden="1" customHeight="1">
      <c r="A209" s="186">
        <v>3</v>
      </c>
      <c r="B209" s="187">
        <v>1</v>
      </c>
      <c r="C209" s="187">
        <v>2</v>
      </c>
      <c r="D209" s="186">
        <v>1</v>
      </c>
      <c r="E209" s="187">
        <v>1</v>
      </c>
      <c r="F209" s="189">
        <v>3</v>
      </c>
      <c r="G209" s="188" t="s">
        <v>128</v>
      </c>
      <c r="H209" s="174">
        <v>181</v>
      </c>
      <c r="I209" s="194">
        <v>0</v>
      </c>
      <c r="J209" s="194">
        <v>0</v>
      </c>
      <c r="K209" s="194">
        <v>0</v>
      </c>
      <c r="L209" s="194">
        <v>0</v>
      </c>
      <c r="M209" s="1"/>
    </row>
    <row r="210" spans="1:16" ht="27.75" hidden="1" customHeight="1">
      <c r="A210" s="186">
        <v>3</v>
      </c>
      <c r="B210" s="187">
        <v>1</v>
      </c>
      <c r="C210" s="187">
        <v>2</v>
      </c>
      <c r="D210" s="186">
        <v>1</v>
      </c>
      <c r="E210" s="187">
        <v>1</v>
      </c>
      <c r="F210" s="189">
        <v>4</v>
      </c>
      <c r="G210" s="188" t="s">
        <v>129</v>
      </c>
      <c r="H210" s="174">
        <v>182</v>
      </c>
      <c r="I210" s="194">
        <v>0</v>
      </c>
      <c r="J210" s="194">
        <v>0</v>
      </c>
      <c r="K210" s="194">
        <v>0</v>
      </c>
      <c r="L210" s="194">
        <v>0</v>
      </c>
      <c r="M210" s="1"/>
    </row>
    <row r="211" spans="1:16" ht="27" hidden="1" customHeight="1">
      <c r="A211" s="200">
        <v>3</v>
      </c>
      <c r="B211" s="209">
        <v>1</v>
      </c>
      <c r="C211" s="209">
        <v>2</v>
      </c>
      <c r="D211" s="208">
        <v>1</v>
      </c>
      <c r="E211" s="209">
        <v>1</v>
      </c>
      <c r="F211" s="210">
        <v>5</v>
      </c>
      <c r="G211" s="211" t="s">
        <v>130</v>
      </c>
      <c r="H211" s="174">
        <v>183</v>
      </c>
      <c r="I211" s="194">
        <v>0</v>
      </c>
      <c r="J211" s="194">
        <v>0</v>
      </c>
      <c r="K211" s="194">
        <v>0</v>
      </c>
      <c r="L211" s="239">
        <v>0</v>
      </c>
      <c r="M211" s="1"/>
    </row>
    <row r="212" spans="1:16" ht="29.25" hidden="1" customHeight="1">
      <c r="A212" s="186">
        <v>3</v>
      </c>
      <c r="B212" s="187">
        <v>1</v>
      </c>
      <c r="C212" s="187">
        <v>3</v>
      </c>
      <c r="D212" s="186"/>
      <c r="E212" s="187"/>
      <c r="F212" s="189"/>
      <c r="G212" s="188" t="s">
        <v>131</v>
      </c>
      <c r="H212" s="174">
        <v>184</v>
      </c>
      <c r="I212" s="175">
        <f>SUM(I213+I216)</f>
        <v>0</v>
      </c>
      <c r="J212" s="217">
        <f>SUM(J213+J216)</f>
        <v>0</v>
      </c>
      <c r="K212" s="176">
        <f>SUM(K213+K216)</f>
        <v>0</v>
      </c>
      <c r="L212" s="175">
        <f>SUM(L213+L216)</f>
        <v>0</v>
      </c>
      <c r="M212" s="1"/>
    </row>
    <row r="213" spans="1:16" ht="27.75" hidden="1" customHeight="1">
      <c r="A213" s="181">
        <v>3</v>
      </c>
      <c r="B213" s="179">
        <v>1</v>
      </c>
      <c r="C213" s="179">
        <v>3</v>
      </c>
      <c r="D213" s="181">
        <v>1</v>
      </c>
      <c r="E213" s="186"/>
      <c r="F213" s="182"/>
      <c r="G213" s="180" t="s">
        <v>132</v>
      </c>
      <c r="H213" s="174">
        <v>185</v>
      </c>
      <c r="I213" s="197">
        <f t="shared" ref="I213:L214" si="21">I214</f>
        <v>0</v>
      </c>
      <c r="J213" s="219">
        <f t="shared" si="21"/>
        <v>0</v>
      </c>
      <c r="K213" s="198">
        <f t="shared" si="21"/>
        <v>0</v>
      </c>
      <c r="L213" s="197">
        <f t="shared" si="21"/>
        <v>0</v>
      </c>
      <c r="M213" s="1"/>
    </row>
    <row r="214" spans="1:16" ht="30.75" hidden="1" customHeight="1">
      <c r="A214" s="186">
        <v>3</v>
      </c>
      <c r="B214" s="187">
        <v>1</v>
      </c>
      <c r="C214" s="187">
        <v>3</v>
      </c>
      <c r="D214" s="186">
        <v>1</v>
      </c>
      <c r="E214" s="186">
        <v>1</v>
      </c>
      <c r="F214" s="189"/>
      <c r="G214" s="180" t="s">
        <v>132</v>
      </c>
      <c r="H214" s="174">
        <v>186</v>
      </c>
      <c r="I214" s="175">
        <f t="shared" si="21"/>
        <v>0</v>
      </c>
      <c r="J214" s="217">
        <f t="shared" si="21"/>
        <v>0</v>
      </c>
      <c r="K214" s="176">
        <f t="shared" si="21"/>
        <v>0</v>
      </c>
      <c r="L214" s="175">
        <f t="shared" si="21"/>
        <v>0</v>
      </c>
      <c r="M214" s="1"/>
    </row>
    <row r="215" spans="1:16" ht="27.75" hidden="1" customHeight="1">
      <c r="A215" s="186">
        <v>3</v>
      </c>
      <c r="B215" s="188">
        <v>1</v>
      </c>
      <c r="C215" s="186">
        <v>3</v>
      </c>
      <c r="D215" s="187">
        <v>1</v>
      </c>
      <c r="E215" s="187">
        <v>1</v>
      </c>
      <c r="F215" s="189">
        <v>1</v>
      </c>
      <c r="G215" s="180" t="s">
        <v>132</v>
      </c>
      <c r="H215" s="174">
        <v>187</v>
      </c>
      <c r="I215" s="239">
        <v>0</v>
      </c>
      <c r="J215" s="239">
        <v>0</v>
      </c>
      <c r="K215" s="239">
        <v>0</v>
      </c>
      <c r="L215" s="239">
        <v>0</v>
      </c>
      <c r="M215" s="1"/>
    </row>
    <row r="216" spans="1:16" ht="30.75" hidden="1" customHeight="1">
      <c r="A216" s="186">
        <v>3</v>
      </c>
      <c r="B216" s="188">
        <v>1</v>
      </c>
      <c r="C216" s="186">
        <v>3</v>
      </c>
      <c r="D216" s="187">
        <v>2</v>
      </c>
      <c r="E216" s="187"/>
      <c r="F216" s="189"/>
      <c r="G216" s="188" t="s">
        <v>133</v>
      </c>
      <c r="H216" s="174">
        <v>188</v>
      </c>
      <c r="I216" s="175">
        <f>I217</f>
        <v>0</v>
      </c>
      <c r="J216" s="217">
        <f>J217</f>
        <v>0</v>
      </c>
      <c r="K216" s="176">
        <f>K217</f>
        <v>0</v>
      </c>
      <c r="L216" s="175">
        <f>L217</f>
        <v>0</v>
      </c>
      <c r="M216" s="1"/>
    </row>
    <row r="217" spans="1:16" ht="27" hidden="1" customHeight="1">
      <c r="A217" s="181">
        <v>3</v>
      </c>
      <c r="B217" s="180">
        <v>1</v>
      </c>
      <c r="C217" s="181">
        <v>3</v>
      </c>
      <c r="D217" s="179">
        <v>2</v>
      </c>
      <c r="E217" s="179">
        <v>1</v>
      </c>
      <c r="F217" s="182"/>
      <c r="G217" s="188" t="s">
        <v>133</v>
      </c>
      <c r="H217" s="174">
        <v>189</v>
      </c>
      <c r="I217" s="175">
        <f t="shared" ref="I217:P217" si="22">SUM(I218:I223)</f>
        <v>0</v>
      </c>
      <c r="J217" s="175">
        <f t="shared" si="22"/>
        <v>0</v>
      </c>
      <c r="K217" s="175">
        <f t="shared" si="22"/>
        <v>0</v>
      </c>
      <c r="L217" s="175">
        <f t="shared" si="22"/>
        <v>0</v>
      </c>
      <c r="M217" s="246">
        <f t="shared" si="22"/>
        <v>0</v>
      </c>
      <c r="N217" s="246">
        <f t="shared" si="22"/>
        <v>0</v>
      </c>
      <c r="O217" s="246">
        <f t="shared" si="22"/>
        <v>0</v>
      </c>
      <c r="P217" s="246">
        <f t="shared" si="22"/>
        <v>0</v>
      </c>
    </row>
    <row r="218" spans="1:16" ht="24.75" hidden="1" customHeight="1">
      <c r="A218" s="186">
        <v>3</v>
      </c>
      <c r="B218" s="188">
        <v>1</v>
      </c>
      <c r="C218" s="186">
        <v>3</v>
      </c>
      <c r="D218" s="187">
        <v>2</v>
      </c>
      <c r="E218" s="187">
        <v>1</v>
      </c>
      <c r="F218" s="189">
        <v>1</v>
      </c>
      <c r="G218" s="188" t="s">
        <v>134</v>
      </c>
      <c r="H218" s="174">
        <v>190</v>
      </c>
      <c r="I218" s="194">
        <v>0</v>
      </c>
      <c r="J218" s="194">
        <v>0</v>
      </c>
      <c r="K218" s="194">
        <v>0</v>
      </c>
      <c r="L218" s="239">
        <v>0</v>
      </c>
      <c r="M218" s="1"/>
    </row>
    <row r="219" spans="1:16" ht="26.25" hidden="1" customHeight="1">
      <c r="A219" s="186">
        <v>3</v>
      </c>
      <c r="B219" s="188">
        <v>1</v>
      </c>
      <c r="C219" s="186">
        <v>3</v>
      </c>
      <c r="D219" s="187">
        <v>2</v>
      </c>
      <c r="E219" s="187">
        <v>1</v>
      </c>
      <c r="F219" s="189">
        <v>2</v>
      </c>
      <c r="G219" s="188" t="s">
        <v>135</v>
      </c>
      <c r="H219" s="174">
        <v>191</v>
      </c>
      <c r="I219" s="194">
        <v>0</v>
      </c>
      <c r="J219" s="194">
        <v>0</v>
      </c>
      <c r="K219" s="194">
        <v>0</v>
      </c>
      <c r="L219" s="194">
        <v>0</v>
      </c>
      <c r="M219" s="1"/>
    </row>
    <row r="220" spans="1:16" ht="26.25" hidden="1" customHeight="1">
      <c r="A220" s="186">
        <v>3</v>
      </c>
      <c r="B220" s="188">
        <v>1</v>
      </c>
      <c r="C220" s="186">
        <v>3</v>
      </c>
      <c r="D220" s="187">
        <v>2</v>
      </c>
      <c r="E220" s="187">
        <v>1</v>
      </c>
      <c r="F220" s="189">
        <v>3</v>
      </c>
      <c r="G220" s="188" t="s">
        <v>136</v>
      </c>
      <c r="H220" s="174">
        <v>192</v>
      </c>
      <c r="I220" s="194">
        <v>0</v>
      </c>
      <c r="J220" s="194">
        <v>0</v>
      </c>
      <c r="K220" s="194">
        <v>0</v>
      </c>
      <c r="L220" s="194">
        <v>0</v>
      </c>
      <c r="M220" s="1"/>
    </row>
    <row r="221" spans="1:16" ht="27.75" hidden="1" customHeight="1">
      <c r="A221" s="186">
        <v>3</v>
      </c>
      <c r="B221" s="188">
        <v>1</v>
      </c>
      <c r="C221" s="186">
        <v>3</v>
      </c>
      <c r="D221" s="187">
        <v>2</v>
      </c>
      <c r="E221" s="187">
        <v>1</v>
      </c>
      <c r="F221" s="189">
        <v>4</v>
      </c>
      <c r="G221" s="188" t="s">
        <v>392</v>
      </c>
      <c r="H221" s="174">
        <v>193</v>
      </c>
      <c r="I221" s="194">
        <v>0</v>
      </c>
      <c r="J221" s="194">
        <v>0</v>
      </c>
      <c r="K221" s="194">
        <v>0</v>
      </c>
      <c r="L221" s="239">
        <v>0</v>
      </c>
      <c r="M221" s="1"/>
    </row>
    <row r="222" spans="1:16" ht="29.25" hidden="1" customHeight="1">
      <c r="A222" s="186">
        <v>3</v>
      </c>
      <c r="B222" s="188">
        <v>1</v>
      </c>
      <c r="C222" s="186">
        <v>3</v>
      </c>
      <c r="D222" s="187">
        <v>2</v>
      </c>
      <c r="E222" s="187">
        <v>1</v>
      </c>
      <c r="F222" s="189">
        <v>5</v>
      </c>
      <c r="G222" s="180" t="s">
        <v>137</v>
      </c>
      <c r="H222" s="174">
        <v>194</v>
      </c>
      <c r="I222" s="194">
        <v>0</v>
      </c>
      <c r="J222" s="194">
        <v>0</v>
      </c>
      <c r="K222" s="194">
        <v>0</v>
      </c>
      <c r="L222" s="194">
        <v>0</v>
      </c>
      <c r="M222" s="1"/>
    </row>
    <row r="223" spans="1:16" ht="25.5" hidden="1" customHeight="1">
      <c r="A223" s="186">
        <v>3</v>
      </c>
      <c r="B223" s="188">
        <v>1</v>
      </c>
      <c r="C223" s="186">
        <v>3</v>
      </c>
      <c r="D223" s="187">
        <v>2</v>
      </c>
      <c r="E223" s="187">
        <v>1</v>
      </c>
      <c r="F223" s="189">
        <v>6</v>
      </c>
      <c r="G223" s="180" t="s">
        <v>133</v>
      </c>
      <c r="H223" s="174">
        <v>195</v>
      </c>
      <c r="I223" s="194">
        <v>0</v>
      </c>
      <c r="J223" s="194">
        <v>0</v>
      </c>
      <c r="K223" s="194">
        <v>0</v>
      </c>
      <c r="L223" s="239">
        <v>0</v>
      </c>
      <c r="M223" s="1"/>
    </row>
    <row r="224" spans="1:16" ht="27" hidden="1" customHeight="1">
      <c r="A224" s="181">
        <v>3</v>
      </c>
      <c r="B224" s="179">
        <v>1</v>
      </c>
      <c r="C224" s="179">
        <v>4</v>
      </c>
      <c r="D224" s="179"/>
      <c r="E224" s="179"/>
      <c r="F224" s="182"/>
      <c r="G224" s="180" t="s">
        <v>138</v>
      </c>
      <c r="H224" s="174">
        <v>196</v>
      </c>
      <c r="I224" s="197">
        <f t="shared" ref="I224:L226" si="23">I225</f>
        <v>0</v>
      </c>
      <c r="J224" s="219">
        <f t="shared" si="23"/>
        <v>0</v>
      </c>
      <c r="K224" s="198">
        <f t="shared" si="23"/>
        <v>0</v>
      </c>
      <c r="L224" s="198">
        <f t="shared" si="23"/>
        <v>0</v>
      </c>
      <c r="M224" s="1"/>
    </row>
    <row r="225" spans="1:13" ht="27" hidden="1" customHeight="1">
      <c r="A225" s="200">
        <v>3</v>
      </c>
      <c r="B225" s="209">
        <v>1</v>
      </c>
      <c r="C225" s="209">
        <v>4</v>
      </c>
      <c r="D225" s="209">
        <v>1</v>
      </c>
      <c r="E225" s="209"/>
      <c r="F225" s="210"/>
      <c r="G225" s="180" t="s">
        <v>138</v>
      </c>
      <c r="H225" s="174">
        <v>197</v>
      </c>
      <c r="I225" s="204">
        <f t="shared" si="23"/>
        <v>0</v>
      </c>
      <c r="J225" s="231">
        <f t="shared" si="23"/>
        <v>0</v>
      </c>
      <c r="K225" s="205">
        <f t="shared" si="23"/>
        <v>0</v>
      </c>
      <c r="L225" s="205">
        <f t="shared" si="23"/>
        <v>0</v>
      </c>
      <c r="M225" s="1"/>
    </row>
    <row r="226" spans="1:13" ht="27.75" hidden="1" customHeight="1">
      <c r="A226" s="186">
        <v>3</v>
      </c>
      <c r="B226" s="187">
        <v>1</v>
      </c>
      <c r="C226" s="187">
        <v>4</v>
      </c>
      <c r="D226" s="187">
        <v>1</v>
      </c>
      <c r="E226" s="187">
        <v>1</v>
      </c>
      <c r="F226" s="189"/>
      <c r="G226" s="180" t="s">
        <v>139</v>
      </c>
      <c r="H226" s="174">
        <v>198</v>
      </c>
      <c r="I226" s="175">
        <f t="shared" si="23"/>
        <v>0</v>
      </c>
      <c r="J226" s="217">
        <f t="shared" si="23"/>
        <v>0</v>
      </c>
      <c r="K226" s="176">
        <f t="shared" si="23"/>
        <v>0</v>
      </c>
      <c r="L226" s="176">
        <f t="shared" si="23"/>
        <v>0</v>
      </c>
      <c r="M226" s="1"/>
    </row>
    <row r="227" spans="1:13" ht="27" hidden="1" customHeight="1">
      <c r="A227" s="190">
        <v>3</v>
      </c>
      <c r="B227" s="186">
        <v>1</v>
      </c>
      <c r="C227" s="187">
        <v>4</v>
      </c>
      <c r="D227" s="187">
        <v>1</v>
      </c>
      <c r="E227" s="187">
        <v>1</v>
      </c>
      <c r="F227" s="189">
        <v>1</v>
      </c>
      <c r="G227" s="180" t="s">
        <v>139</v>
      </c>
      <c r="H227" s="174">
        <v>199</v>
      </c>
      <c r="I227" s="194">
        <v>0</v>
      </c>
      <c r="J227" s="194">
        <v>0</v>
      </c>
      <c r="K227" s="194">
        <v>0</v>
      </c>
      <c r="L227" s="194">
        <v>0</v>
      </c>
      <c r="M227" s="1"/>
    </row>
    <row r="228" spans="1:13" ht="26.25" hidden="1" customHeight="1">
      <c r="A228" s="190">
        <v>3</v>
      </c>
      <c r="B228" s="187">
        <v>1</v>
      </c>
      <c r="C228" s="187">
        <v>5</v>
      </c>
      <c r="D228" s="187"/>
      <c r="E228" s="187"/>
      <c r="F228" s="189"/>
      <c r="G228" s="188" t="s">
        <v>393</v>
      </c>
      <c r="H228" s="174">
        <v>200</v>
      </c>
      <c r="I228" s="175">
        <f t="shared" ref="I228:L229" si="24">I229</f>
        <v>0</v>
      </c>
      <c r="J228" s="175">
        <f t="shared" si="24"/>
        <v>0</v>
      </c>
      <c r="K228" s="175">
        <f t="shared" si="24"/>
        <v>0</v>
      </c>
      <c r="L228" s="175">
        <f t="shared" si="24"/>
        <v>0</v>
      </c>
      <c r="M228" s="1"/>
    </row>
    <row r="229" spans="1:13" ht="30" hidden="1" customHeight="1">
      <c r="A229" s="190">
        <v>3</v>
      </c>
      <c r="B229" s="187">
        <v>1</v>
      </c>
      <c r="C229" s="187">
        <v>5</v>
      </c>
      <c r="D229" s="187">
        <v>1</v>
      </c>
      <c r="E229" s="187"/>
      <c r="F229" s="189"/>
      <c r="G229" s="188" t="s">
        <v>393</v>
      </c>
      <c r="H229" s="174">
        <v>201</v>
      </c>
      <c r="I229" s="175">
        <f t="shared" si="24"/>
        <v>0</v>
      </c>
      <c r="J229" s="175">
        <f t="shared" si="24"/>
        <v>0</v>
      </c>
      <c r="K229" s="175">
        <f t="shared" si="24"/>
        <v>0</v>
      </c>
      <c r="L229" s="175">
        <f t="shared" si="24"/>
        <v>0</v>
      </c>
      <c r="M229" s="1"/>
    </row>
    <row r="230" spans="1:13" ht="27" hidden="1" customHeight="1">
      <c r="A230" s="190">
        <v>3</v>
      </c>
      <c r="B230" s="187">
        <v>1</v>
      </c>
      <c r="C230" s="187">
        <v>5</v>
      </c>
      <c r="D230" s="187">
        <v>1</v>
      </c>
      <c r="E230" s="187">
        <v>1</v>
      </c>
      <c r="F230" s="189"/>
      <c r="G230" s="188" t="s">
        <v>393</v>
      </c>
      <c r="H230" s="174">
        <v>202</v>
      </c>
      <c r="I230" s="175">
        <f>SUM(I231:I233)</f>
        <v>0</v>
      </c>
      <c r="J230" s="175">
        <f>SUM(J231:J233)</f>
        <v>0</v>
      </c>
      <c r="K230" s="175">
        <f>SUM(K231:K233)</f>
        <v>0</v>
      </c>
      <c r="L230" s="175">
        <f>SUM(L231:L233)</f>
        <v>0</v>
      </c>
      <c r="M230" s="1"/>
    </row>
    <row r="231" spans="1:13" ht="31.5" hidden="1" customHeight="1">
      <c r="A231" s="190">
        <v>3</v>
      </c>
      <c r="B231" s="187">
        <v>1</v>
      </c>
      <c r="C231" s="187">
        <v>5</v>
      </c>
      <c r="D231" s="187">
        <v>1</v>
      </c>
      <c r="E231" s="187">
        <v>1</v>
      </c>
      <c r="F231" s="189">
        <v>1</v>
      </c>
      <c r="G231" s="241" t="s">
        <v>140</v>
      </c>
      <c r="H231" s="174">
        <v>203</v>
      </c>
      <c r="I231" s="194">
        <v>0</v>
      </c>
      <c r="J231" s="194">
        <v>0</v>
      </c>
      <c r="K231" s="194">
        <v>0</v>
      </c>
      <c r="L231" s="194">
        <v>0</v>
      </c>
      <c r="M231" s="1"/>
    </row>
    <row r="232" spans="1:13" ht="25.5" hidden="1" customHeight="1">
      <c r="A232" s="190">
        <v>3</v>
      </c>
      <c r="B232" s="187">
        <v>1</v>
      </c>
      <c r="C232" s="187">
        <v>5</v>
      </c>
      <c r="D232" s="187">
        <v>1</v>
      </c>
      <c r="E232" s="187">
        <v>1</v>
      </c>
      <c r="F232" s="189">
        <v>2</v>
      </c>
      <c r="G232" s="241" t="s">
        <v>141</v>
      </c>
      <c r="H232" s="174">
        <v>204</v>
      </c>
      <c r="I232" s="194">
        <v>0</v>
      </c>
      <c r="J232" s="194">
        <v>0</v>
      </c>
      <c r="K232" s="194">
        <v>0</v>
      </c>
      <c r="L232" s="194">
        <v>0</v>
      </c>
      <c r="M232" s="1"/>
    </row>
    <row r="233" spans="1:13" ht="28.5" hidden="1" customHeight="1">
      <c r="A233" s="190">
        <v>3</v>
      </c>
      <c r="B233" s="187">
        <v>1</v>
      </c>
      <c r="C233" s="187">
        <v>5</v>
      </c>
      <c r="D233" s="187">
        <v>1</v>
      </c>
      <c r="E233" s="187">
        <v>1</v>
      </c>
      <c r="F233" s="189">
        <v>3</v>
      </c>
      <c r="G233" s="241" t="s">
        <v>142</v>
      </c>
      <c r="H233" s="174">
        <v>205</v>
      </c>
      <c r="I233" s="194">
        <v>0</v>
      </c>
      <c r="J233" s="194">
        <v>0</v>
      </c>
      <c r="K233" s="194">
        <v>0</v>
      </c>
      <c r="L233" s="194">
        <v>0</v>
      </c>
      <c r="M233" s="1"/>
    </row>
    <row r="234" spans="1:13" ht="41.25" hidden="1" customHeight="1">
      <c r="A234" s="170">
        <v>3</v>
      </c>
      <c r="B234" s="171">
        <v>2</v>
      </c>
      <c r="C234" s="171"/>
      <c r="D234" s="171"/>
      <c r="E234" s="171"/>
      <c r="F234" s="173"/>
      <c r="G234" s="172" t="s">
        <v>394</v>
      </c>
      <c r="H234" s="174">
        <v>206</v>
      </c>
      <c r="I234" s="175">
        <f>SUM(I235+I267)</f>
        <v>0</v>
      </c>
      <c r="J234" s="217">
        <f>SUM(J235+J267)</f>
        <v>0</v>
      </c>
      <c r="K234" s="176">
        <f>SUM(K235+K267)</f>
        <v>0</v>
      </c>
      <c r="L234" s="176">
        <f>SUM(L235+L267)</f>
        <v>0</v>
      </c>
      <c r="M234" s="1"/>
    </row>
    <row r="235" spans="1:13" ht="26.25" hidden="1" customHeight="1">
      <c r="A235" s="200">
        <v>3</v>
      </c>
      <c r="B235" s="208">
        <v>2</v>
      </c>
      <c r="C235" s="209">
        <v>1</v>
      </c>
      <c r="D235" s="209"/>
      <c r="E235" s="209"/>
      <c r="F235" s="210"/>
      <c r="G235" s="211" t="s">
        <v>347</v>
      </c>
      <c r="H235" s="174">
        <v>207</v>
      </c>
      <c r="I235" s="204">
        <f>SUM(I236+I245+I249+I253+I257+I260+I263)</f>
        <v>0</v>
      </c>
      <c r="J235" s="231">
        <f>SUM(J236+J245+J249+J253+J257+J260+J263)</f>
        <v>0</v>
      </c>
      <c r="K235" s="205">
        <f>SUM(K236+K245+K249+K253+K257+K260+K263)</f>
        <v>0</v>
      </c>
      <c r="L235" s="205">
        <f>SUM(L236+L245+L249+L253+L257+L260+L263)</f>
        <v>0</v>
      </c>
      <c r="M235" s="1"/>
    </row>
    <row r="236" spans="1:13" ht="30" hidden="1" customHeight="1">
      <c r="A236" s="186">
        <v>3</v>
      </c>
      <c r="B236" s="187">
        <v>2</v>
      </c>
      <c r="C236" s="187">
        <v>1</v>
      </c>
      <c r="D236" s="187">
        <v>1</v>
      </c>
      <c r="E236" s="187"/>
      <c r="F236" s="189"/>
      <c r="G236" s="188" t="s">
        <v>143</v>
      </c>
      <c r="H236" s="174">
        <v>208</v>
      </c>
      <c r="I236" s="204">
        <f>I237</f>
        <v>0</v>
      </c>
      <c r="J236" s="204">
        <f>J237</f>
        <v>0</v>
      </c>
      <c r="K236" s="204">
        <f>K237</f>
        <v>0</v>
      </c>
      <c r="L236" s="204">
        <f>L237</f>
        <v>0</v>
      </c>
      <c r="M236" s="1"/>
    </row>
    <row r="237" spans="1:13" ht="27" hidden="1" customHeight="1">
      <c r="A237" s="186">
        <v>3</v>
      </c>
      <c r="B237" s="186">
        <v>2</v>
      </c>
      <c r="C237" s="187">
        <v>1</v>
      </c>
      <c r="D237" s="187">
        <v>1</v>
      </c>
      <c r="E237" s="187">
        <v>1</v>
      </c>
      <c r="F237" s="189"/>
      <c r="G237" s="188" t="s">
        <v>144</v>
      </c>
      <c r="H237" s="174">
        <v>209</v>
      </c>
      <c r="I237" s="175">
        <f>SUM(I238:I238)</f>
        <v>0</v>
      </c>
      <c r="J237" s="217">
        <f>SUM(J238:J238)</f>
        <v>0</v>
      </c>
      <c r="K237" s="176">
        <f>SUM(K238:K238)</f>
        <v>0</v>
      </c>
      <c r="L237" s="176">
        <f>SUM(L238:L238)</f>
        <v>0</v>
      </c>
      <c r="M237" s="1"/>
    </row>
    <row r="238" spans="1:13" ht="25.5" hidden="1" customHeight="1">
      <c r="A238" s="200">
        <v>3</v>
      </c>
      <c r="B238" s="200">
        <v>2</v>
      </c>
      <c r="C238" s="209">
        <v>1</v>
      </c>
      <c r="D238" s="209">
        <v>1</v>
      </c>
      <c r="E238" s="209">
        <v>1</v>
      </c>
      <c r="F238" s="210">
        <v>1</v>
      </c>
      <c r="G238" s="211" t="s">
        <v>144</v>
      </c>
      <c r="H238" s="174">
        <v>210</v>
      </c>
      <c r="I238" s="194">
        <v>0</v>
      </c>
      <c r="J238" s="194">
        <v>0</v>
      </c>
      <c r="K238" s="194">
        <v>0</v>
      </c>
      <c r="L238" s="194">
        <v>0</v>
      </c>
      <c r="M238" s="1"/>
    </row>
    <row r="239" spans="1:13" ht="25.5" hidden="1" customHeight="1">
      <c r="A239" s="200">
        <v>3</v>
      </c>
      <c r="B239" s="209">
        <v>2</v>
      </c>
      <c r="C239" s="209">
        <v>1</v>
      </c>
      <c r="D239" s="209">
        <v>1</v>
      </c>
      <c r="E239" s="209">
        <v>2</v>
      </c>
      <c r="F239" s="210"/>
      <c r="G239" s="211" t="s">
        <v>145</v>
      </c>
      <c r="H239" s="174">
        <v>211</v>
      </c>
      <c r="I239" s="175">
        <f>SUM(I240:I241)</f>
        <v>0</v>
      </c>
      <c r="J239" s="175">
        <f>SUM(J240:J241)</f>
        <v>0</v>
      </c>
      <c r="K239" s="175">
        <f>SUM(K240:K241)</f>
        <v>0</v>
      </c>
      <c r="L239" s="175">
        <f>SUM(L240:L241)</f>
        <v>0</v>
      </c>
      <c r="M239" s="1"/>
    </row>
    <row r="240" spans="1:13" ht="24.75" hidden="1" customHeight="1">
      <c r="A240" s="200">
        <v>3</v>
      </c>
      <c r="B240" s="209">
        <v>2</v>
      </c>
      <c r="C240" s="209">
        <v>1</v>
      </c>
      <c r="D240" s="209">
        <v>1</v>
      </c>
      <c r="E240" s="209">
        <v>2</v>
      </c>
      <c r="F240" s="210">
        <v>1</v>
      </c>
      <c r="G240" s="211" t="s">
        <v>146</v>
      </c>
      <c r="H240" s="174">
        <v>212</v>
      </c>
      <c r="I240" s="194">
        <v>0</v>
      </c>
      <c r="J240" s="194">
        <v>0</v>
      </c>
      <c r="K240" s="194">
        <v>0</v>
      </c>
      <c r="L240" s="194">
        <v>0</v>
      </c>
      <c r="M240" s="1"/>
    </row>
    <row r="241" spans="1:13" ht="25.5" hidden="1" customHeight="1">
      <c r="A241" s="200">
        <v>3</v>
      </c>
      <c r="B241" s="209">
        <v>2</v>
      </c>
      <c r="C241" s="209">
        <v>1</v>
      </c>
      <c r="D241" s="209">
        <v>1</v>
      </c>
      <c r="E241" s="209">
        <v>2</v>
      </c>
      <c r="F241" s="210">
        <v>2</v>
      </c>
      <c r="G241" s="211" t="s">
        <v>147</v>
      </c>
      <c r="H241" s="174">
        <v>213</v>
      </c>
      <c r="I241" s="194">
        <v>0</v>
      </c>
      <c r="J241" s="194">
        <v>0</v>
      </c>
      <c r="K241" s="194">
        <v>0</v>
      </c>
      <c r="L241" s="194">
        <v>0</v>
      </c>
      <c r="M241" s="1"/>
    </row>
    <row r="242" spans="1:13" ht="25.5" hidden="1" customHeight="1">
      <c r="A242" s="200">
        <v>3</v>
      </c>
      <c r="B242" s="209">
        <v>2</v>
      </c>
      <c r="C242" s="209">
        <v>1</v>
      </c>
      <c r="D242" s="209">
        <v>1</v>
      </c>
      <c r="E242" s="209">
        <v>3</v>
      </c>
      <c r="F242" s="247"/>
      <c r="G242" s="211" t="s">
        <v>148</v>
      </c>
      <c r="H242" s="174">
        <v>214</v>
      </c>
      <c r="I242" s="175">
        <f>SUM(I243:I244)</f>
        <v>0</v>
      </c>
      <c r="J242" s="175">
        <f>SUM(J243:J244)</f>
        <v>0</v>
      </c>
      <c r="K242" s="175">
        <f>SUM(K243:K244)</f>
        <v>0</v>
      </c>
      <c r="L242" s="175">
        <f>SUM(L243:L244)</f>
        <v>0</v>
      </c>
      <c r="M242" s="1"/>
    </row>
    <row r="243" spans="1:13" ht="29.25" hidden="1" customHeight="1">
      <c r="A243" s="200">
        <v>3</v>
      </c>
      <c r="B243" s="209">
        <v>2</v>
      </c>
      <c r="C243" s="209">
        <v>1</v>
      </c>
      <c r="D243" s="209">
        <v>1</v>
      </c>
      <c r="E243" s="209">
        <v>3</v>
      </c>
      <c r="F243" s="210">
        <v>1</v>
      </c>
      <c r="G243" s="211" t="s">
        <v>149</v>
      </c>
      <c r="H243" s="174">
        <v>215</v>
      </c>
      <c r="I243" s="194">
        <v>0</v>
      </c>
      <c r="J243" s="194">
        <v>0</v>
      </c>
      <c r="K243" s="194">
        <v>0</v>
      </c>
      <c r="L243" s="194">
        <v>0</v>
      </c>
      <c r="M243" s="1"/>
    </row>
    <row r="244" spans="1:13" ht="25.5" hidden="1" customHeight="1">
      <c r="A244" s="200">
        <v>3</v>
      </c>
      <c r="B244" s="209">
        <v>2</v>
      </c>
      <c r="C244" s="209">
        <v>1</v>
      </c>
      <c r="D244" s="209">
        <v>1</v>
      </c>
      <c r="E244" s="209">
        <v>3</v>
      </c>
      <c r="F244" s="210">
        <v>2</v>
      </c>
      <c r="G244" s="211" t="s">
        <v>150</v>
      </c>
      <c r="H244" s="174">
        <v>216</v>
      </c>
      <c r="I244" s="194">
        <v>0</v>
      </c>
      <c r="J244" s="194">
        <v>0</v>
      </c>
      <c r="K244" s="194">
        <v>0</v>
      </c>
      <c r="L244" s="194">
        <v>0</v>
      </c>
      <c r="M244" s="1"/>
    </row>
    <row r="245" spans="1:13" ht="27" hidden="1" customHeight="1">
      <c r="A245" s="186">
        <v>3</v>
      </c>
      <c r="B245" s="187">
        <v>2</v>
      </c>
      <c r="C245" s="187">
        <v>1</v>
      </c>
      <c r="D245" s="187">
        <v>2</v>
      </c>
      <c r="E245" s="187"/>
      <c r="F245" s="189"/>
      <c r="G245" s="188" t="s">
        <v>351</v>
      </c>
      <c r="H245" s="174">
        <v>217</v>
      </c>
      <c r="I245" s="175">
        <f>I246</f>
        <v>0</v>
      </c>
      <c r="J245" s="175">
        <f>J246</f>
        <v>0</v>
      </c>
      <c r="K245" s="175">
        <f>K246</f>
        <v>0</v>
      </c>
      <c r="L245" s="175">
        <f>L246</f>
        <v>0</v>
      </c>
      <c r="M245" s="1"/>
    </row>
    <row r="246" spans="1:13" ht="27.75" hidden="1" customHeight="1">
      <c r="A246" s="186">
        <v>3</v>
      </c>
      <c r="B246" s="187">
        <v>2</v>
      </c>
      <c r="C246" s="187">
        <v>1</v>
      </c>
      <c r="D246" s="187">
        <v>2</v>
      </c>
      <c r="E246" s="187">
        <v>1</v>
      </c>
      <c r="F246" s="189"/>
      <c r="G246" s="188" t="s">
        <v>351</v>
      </c>
      <c r="H246" s="174">
        <v>218</v>
      </c>
      <c r="I246" s="175">
        <f>SUM(I247:I248)</f>
        <v>0</v>
      </c>
      <c r="J246" s="217">
        <f>SUM(J247:J248)</f>
        <v>0</v>
      </c>
      <c r="K246" s="176">
        <f>SUM(K247:K248)</f>
        <v>0</v>
      </c>
      <c r="L246" s="176">
        <f>SUM(L247:L248)</f>
        <v>0</v>
      </c>
      <c r="M246" s="1"/>
    </row>
    <row r="247" spans="1:13" ht="27" hidden="1" customHeight="1">
      <c r="A247" s="200">
        <v>3</v>
      </c>
      <c r="B247" s="208">
        <v>2</v>
      </c>
      <c r="C247" s="209">
        <v>1</v>
      </c>
      <c r="D247" s="209">
        <v>2</v>
      </c>
      <c r="E247" s="209">
        <v>1</v>
      </c>
      <c r="F247" s="210">
        <v>1</v>
      </c>
      <c r="G247" s="211" t="s">
        <v>151</v>
      </c>
      <c r="H247" s="174">
        <v>219</v>
      </c>
      <c r="I247" s="194">
        <v>0</v>
      </c>
      <c r="J247" s="194">
        <v>0</v>
      </c>
      <c r="K247" s="194">
        <v>0</v>
      </c>
      <c r="L247" s="194">
        <v>0</v>
      </c>
      <c r="M247" s="1"/>
    </row>
    <row r="248" spans="1:13" ht="25.5" hidden="1" customHeight="1">
      <c r="A248" s="186">
        <v>3</v>
      </c>
      <c r="B248" s="187">
        <v>2</v>
      </c>
      <c r="C248" s="187">
        <v>1</v>
      </c>
      <c r="D248" s="187">
        <v>2</v>
      </c>
      <c r="E248" s="187">
        <v>1</v>
      </c>
      <c r="F248" s="189">
        <v>2</v>
      </c>
      <c r="G248" s="188" t="s">
        <v>152</v>
      </c>
      <c r="H248" s="174">
        <v>220</v>
      </c>
      <c r="I248" s="194">
        <v>0</v>
      </c>
      <c r="J248" s="194">
        <v>0</v>
      </c>
      <c r="K248" s="194">
        <v>0</v>
      </c>
      <c r="L248" s="194">
        <v>0</v>
      </c>
      <c r="M248" s="1"/>
    </row>
    <row r="249" spans="1:13" ht="26.25" hidden="1" customHeight="1">
      <c r="A249" s="181">
        <v>3</v>
      </c>
      <c r="B249" s="179">
        <v>2</v>
      </c>
      <c r="C249" s="179">
        <v>1</v>
      </c>
      <c r="D249" s="179">
        <v>3</v>
      </c>
      <c r="E249" s="179"/>
      <c r="F249" s="182"/>
      <c r="G249" s="180" t="s">
        <v>153</v>
      </c>
      <c r="H249" s="174">
        <v>221</v>
      </c>
      <c r="I249" s="197">
        <f>I250</f>
        <v>0</v>
      </c>
      <c r="J249" s="219">
        <f>J250</f>
        <v>0</v>
      </c>
      <c r="K249" s="198">
        <f>K250</f>
        <v>0</v>
      </c>
      <c r="L249" s="198">
        <f>L250</f>
        <v>0</v>
      </c>
      <c r="M249" s="1"/>
    </row>
    <row r="250" spans="1:13" ht="29.25" hidden="1" customHeight="1">
      <c r="A250" s="186">
        <v>3</v>
      </c>
      <c r="B250" s="187">
        <v>2</v>
      </c>
      <c r="C250" s="187">
        <v>1</v>
      </c>
      <c r="D250" s="187">
        <v>3</v>
      </c>
      <c r="E250" s="187">
        <v>1</v>
      </c>
      <c r="F250" s="189"/>
      <c r="G250" s="180" t="s">
        <v>153</v>
      </c>
      <c r="H250" s="174">
        <v>222</v>
      </c>
      <c r="I250" s="175">
        <f>I251+I252</f>
        <v>0</v>
      </c>
      <c r="J250" s="175">
        <f>J251+J252</f>
        <v>0</v>
      </c>
      <c r="K250" s="175">
        <f>K251+K252</f>
        <v>0</v>
      </c>
      <c r="L250" s="175">
        <f>L251+L252</f>
        <v>0</v>
      </c>
      <c r="M250" s="1"/>
    </row>
    <row r="251" spans="1:13" ht="30" hidden="1" customHeight="1">
      <c r="A251" s="186">
        <v>3</v>
      </c>
      <c r="B251" s="187">
        <v>2</v>
      </c>
      <c r="C251" s="187">
        <v>1</v>
      </c>
      <c r="D251" s="187">
        <v>3</v>
      </c>
      <c r="E251" s="187">
        <v>1</v>
      </c>
      <c r="F251" s="189">
        <v>1</v>
      </c>
      <c r="G251" s="188" t="s">
        <v>154</v>
      </c>
      <c r="H251" s="174">
        <v>223</v>
      </c>
      <c r="I251" s="194">
        <v>0</v>
      </c>
      <c r="J251" s="194">
        <v>0</v>
      </c>
      <c r="K251" s="194">
        <v>0</v>
      </c>
      <c r="L251" s="194">
        <v>0</v>
      </c>
      <c r="M251" s="1"/>
    </row>
    <row r="252" spans="1:13" ht="27.75" hidden="1" customHeight="1">
      <c r="A252" s="186">
        <v>3</v>
      </c>
      <c r="B252" s="187">
        <v>2</v>
      </c>
      <c r="C252" s="187">
        <v>1</v>
      </c>
      <c r="D252" s="187">
        <v>3</v>
      </c>
      <c r="E252" s="187">
        <v>1</v>
      </c>
      <c r="F252" s="189">
        <v>2</v>
      </c>
      <c r="G252" s="188" t="s">
        <v>155</v>
      </c>
      <c r="H252" s="174">
        <v>224</v>
      </c>
      <c r="I252" s="239">
        <v>0</v>
      </c>
      <c r="J252" s="236">
        <v>0</v>
      </c>
      <c r="K252" s="239">
        <v>0</v>
      </c>
      <c r="L252" s="239">
        <v>0</v>
      </c>
      <c r="M252" s="1"/>
    </row>
    <row r="253" spans="1:13" ht="26.25" hidden="1" customHeight="1">
      <c r="A253" s="186">
        <v>3</v>
      </c>
      <c r="B253" s="187">
        <v>2</v>
      </c>
      <c r="C253" s="187">
        <v>1</v>
      </c>
      <c r="D253" s="187">
        <v>4</v>
      </c>
      <c r="E253" s="187"/>
      <c r="F253" s="189"/>
      <c r="G253" s="188" t="s">
        <v>156</v>
      </c>
      <c r="H253" s="174">
        <v>225</v>
      </c>
      <c r="I253" s="175">
        <f>I254</f>
        <v>0</v>
      </c>
      <c r="J253" s="176">
        <f>J254</f>
        <v>0</v>
      </c>
      <c r="K253" s="175">
        <f>K254</f>
        <v>0</v>
      </c>
      <c r="L253" s="176">
        <f>L254</f>
        <v>0</v>
      </c>
      <c r="M253" s="1"/>
    </row>
    <row r="254" spans="1:13" ht="27.75" hidden="1" customHeight="1">
      <c r="A254" s="181">
        <v>3</v>
      </c>
      <c r="B254" s="179">
        <v>2</v>
      </c>
      <c r="C254" s="179">
        <v>1</v>
      </c>
      <c r="D254" s="179">
        <v>4</v>
      </c>
      <c r="E254" s="179">
        <v>1</v>
      </c>
      <c r="F254" s="182"/>
      <c r="G254" s="180" t="s">
        <v>156</v>
      </c>
      <c r="H254" s="174">
        <v>226</v>
      </c>
      <c r="I254" s="197">
        <f>SUM(I255:I256)</f>
        <v>0</v>
      </c>
      <c r="J254" s="219">
        <f>SUM(J255:J256)</f>
        <v>0</v>
      </c>
      <c r="K254" s="198">
        <f>SUM(K255:K256)</f>
        <v>0</v>
      </c>
      <c r="L254" s="198">
        <f>SUM(L255:L256)</f>
        <v>0</v>
      </c>
      <c r="M254" s="1"/>
    </row>
    <row r="255" spans="1:13" ht="25.5" hidden="1" customHeight="1">
      <c r="A255" s="186">
        <v>3</v>
      </c>
      <c r="B255" s="187">
        <v>2</v>
      </c>
      <c r="C255" s="187">
        <v>1</v>
      </c>
      <c r="D255" s="187">
        <v>4</v>
      </c>
      <c r="E255" s="187">
        <v>1</v>
      </c>
      <c r="F255" s="189">
        <v>1</v>
      </c>
      <c r="G255" s="188" t="s">
        <v>157</v>
      </c>
      <c r="H255" s="174">
        <v>227</v>
      </c>
      <c r="I255" s="194">
        <v>0</v>
      </c>
      <c r="J255" s="194">
        <v>0</v>
      </c>
      <c r="K255" s="194">
        <v>0</v>
      </c>
      <c r="L255" s="194">
        <v>0</v>
      </c>
      <c r="M255" s="1"/>
    </row>
    <row r="256" spans="1:13" ht="27.75" hidden="1" customHeight="1">
      <c r="A256" s="186">
        <v>3</v>
      </c>
      <c r="B256" s="187">
        <v>2</v>
      </c>
      <c r="C256" s="187">
        <v>1</v>
      </c>
      <c r="D256" s="187">
        <v>4</v>
      </c>
      <c r="E256" s="187">
        <v>1</v>
      </c>
      <c r="F256" s="189">
        <v>2</v>
      </c>
      <c r="G256" s="188" t="s">
        <v>158</v>
      </c>
      <c r="H256" s="174">
        <v>228</v>
      </c>
      <c r="I256" s="194">
        <v>0</v>
      </c>
      <c r="J256" s="194">
        <v>0</v>
      </c>
      <c r="K256" s="194">
        <v>0</v>
      </c>
      <c r="L256" s="194">
        <v>0</v>
      </c>
      <c r="M256" s="1"/>
    </row>
    <row r="257" spans="1:13" hidden="1">
      <c r="A257" s="186">
        <v>3</v>
      </c>
      <c r="B257" s="187">
        <v>2</v>
      </c>
      <c r="C257" s="187">
        <v>1</v>
      </c>
      <c r="D257" s="187">
        <v>5</v>
      </c>
      <c r="E257" s="187"/>
      <c r="F257" s="189"/>
      <c r="G257" s="188" t="s">
        <v>159</v>
      </c>
      <c r="H257" s="174">
        <v>229</v>
      </c>
      <c r="I257" s="175">
        <f t="shared" ref="I257:L258" si="25">I258</f>
        <v>0</v>
      </c>
      <c r="J257" s="217">
        <f t="shared" si="25"/>
        <v>0</v>
      </c>
      <c r="K257" s="176">
        <f t="shared" si="25"/>
        <v>0</v>
      </c>
      <c r="L257" s="176">
        <f t="shared" si="25"/>
        <v>0</v>
      </c>
    </row>
    <row r="258" spans="1:13" ht="29.25" hidden="1" customHeight="1">
      <c r="A258" s="186">
        <v>3</v>
      </c>
      <c r="B258" s="187">
        <v>2</v>
      </c>
      <c r="C258" s="187">
        <v>1</v>
      </c>
      <c r="D258" s="187">
        <v>5</v>
      </c>
      <c r="E258" s="187">
        <v>1</v>
      </c>
      <c r="F258" s="189"/>
      <c r="G258" s="188" t="s">
        <v>159</v>
      </c>
      <c r="H258" s="174">
        <v>230</v>
      </c>
      <c r="I258" s="176">
        <f t="shared" si="25"/>
        <v>0</v>
      </c>
      <c r="J258" s="217">
        <f t="shared" si="25"/>
        <v>0</v>
      </c>
      <c r="K258" s="176">
        <f t="shared" si="25"/>
        <v>0</v>
      </c>
      <c r="L258" s="176">
        <f t="shared" si="25"/>
        <v>0</v>
      </c>
      <c r="M258" s="1"/>
    </row>
    <row r="259" spans="1:13" hidden="1">
      <c r="A259" s="208">
        <v>3</v>
      </c>
      <c r="B259" s="209">
        <v>2</v>
      </c>
      <c r="C259" s="209">
        <v>1</v>
      </c>
      <c r="D259" s="209">
        <v>5</v>
      </c>
      <c r="E259" s="209">
        <v>1</v>
      </c>
      <c r="F259" s="210">
        <v>1</v>
      </c>
      <c r="G259" s="188" t="s">
        <v>159</v>
      </c>
      <c r="H259" s="174">
        <v>231</v>
      </c>
      <c r="I259" s="239">
        <v>0</v>
      </c>
      <c r="J259" s="239">
        <v>0</v>
      </c>
      <c r="K259" s="239">
        <v>0</v>
      </c>
      <c r="L259" s="239">
        <v>0</v>
      </c>
    </row>
    <row r="260" spans="1:13" hidden="1">
      <c r="A260" s="186">
        <v>3</v>
      </c>
      <c r="B260" s="187">
        <v>2</v>
      </c>
      <c r="C260" s="187">
        <v>1</v>
      </c>
      <c r="D260" s="187">
        <v>6</v>
      </c>
      <c r="E260" s="187"/>
      <c r="F260" s="189"/>
      <c r="G260" s="188" t="s">
        <v>160</v>
      </c>
      <c r="H260" s="174">
        <v>232</v>
      </c>
      <c r="I260" s="175">
        <f t="shared" ref="I260:L261" si="26">I261</f>
        <v>0</v>
      </c>
      <c r="J260" s="217">
        <f t="shared" si="26"/>
        <v>0</v>
      </c>
      <c r="K260" s="176">
        <f t="shared" si="26"/>
        <v>0</v>
      </c>
      <c r="L260" s="176">
        <f t="shared" si="26"/>
        <v>0</v>
      </c>
    </row>
    <row r="261" spans="1:13" hidden="1">
      <c r="A261" s="186">
        <v>3</v>
      </c>
      <c r="B261" s="186">
        <v>2</v>
      </c>
      <c r="C261" s="187">
        <v>1</v>
      </c>
      <c r="D261" s="187">
        <v>6</v>
      </c>
      <c r="E261" s="187">
        <v>1</v>
      </c>
      <c r="F261" s="189"/>
      <c r="G261" s="188" t="s">
        <v>160</v>
      </c>
      <c r="H261" s="174">
        <v>233</v>
      </c>
      <c r="I261" s="175">
        <f t="shared" si="26"/>
        <v>0</v>
      </c>
      <c r="J261" s="217">
        <f t="shared" si="26"/>
        <v>0</v>
      </c>
      <c r="K261" s="176">
        <f t="shared" si="26"/>
        <v>0</v>
      </c>
      <c r="L261" s="176">
        <f t="shared" si="26"/>
        <v>0</v>
      </c>
    </row>
    <row r="262" spans="1:13" ht="24" hidden="1" customHeight="1">
      <c r="A262" s="181">
        <v>3</v>
      </c>
      <c r="B262" s="181">
        <v>2</v>
      </c>
      <c r="C262" s="187">
        <v>1</v>
      </c>
      <c r="D262" s="187">
        <v>6</v>
      </c>
      <c r="E262" s="187">
        <v>1</v>
      </c>
      <c r="F262" s="189">
        <v>1</v>
      </c>
      <c r="G262" s="188" t="s">
        <v>160</v>
      </c>
      <c r="H262" s="174">
        <v>234</v>
      </c>
      <c r="I262" s="239">
        <v>0</v>
      </c>
      <c r="J262" s="239">
        <v>0</v>
      </c>
      <c r="K262" s="239">
        <v>0</v>
      </c>
      <c r="L262" s="239">
        <v>0</v>
      </c>
      <c r="M262" s="1"/>
    </row>
    <row r="263" spans="1:13" ht="27.75" hidden="1" customHeight="1">
      <c r="A263" s="186">
        <v>3</v>
      </c>
      <c r="B263" s="186">
        <v>2</v>
      </c>
      <c r="C263" s="187">
        <v>1</v>
      </c>
      <c r="D263" s="187">
        <v>7</v>
      </c>
      <c r="E263" s="187"/>
      <c r="F263" s="189"/>
      <c r="G263" s="188" t="s">
        <v>161</v>
      </c>
      <c r="H263" s="174">
        <v>235</v>
      </c>
      <c r="I263" s="175">
        <f>I264</f>
        <v>0</v>
      </c>
      <c r="J263" s="217">
        <f>J264</f>
        <v>0</v>
      </c>
      <c r="K263" s="176">
        <f>K264</f>
        <v>0</v>
      </c>
      <c r="L263" s="176">
        <f>L264</f>
        <v>0</v>
      </c>
      <c r="M263" s="1"/>
    </row>
    <row r="264" spans="1:13" hidden="1">
      <c r="A264" s="186">
        <v>3</v>
      </c>
      <c r="B264" s="187">
        <v>2</v>
      </c>
      <c r="C264" s="187">
        <v>1</v>
      </c>
      <c r="D264" s="187">
        <v>7</v>
      </c>
      <c r="E264" s="187">
        <v>1</v>
      </c>
      <c r="F264" s="189"/>
      <c r="G264" s="188" t="s">
        <v>161</v>
      </c>
      <c r="H264" s="174">
        <v>236</v>
      </c>
      <c r="I264" s="175">
        <f>I265+I266</f>
        <v>0</v>
      </c>
      <c r="J264" s="175">
        <f>J265+J266</f>
        <v>0</v>
      </c>
      <c r="K264" s="175">
        <f>K265+K266</f>
        <v>0</v>
      </c>
      <c r="L264" s="175">
        <f>L265+L266</f>
        <v>0</v>
      </c>
    </row>
    <row r="265" spans="1:13" ht="27" hidden="1" customHeight="1">
      <c r="A265" s="186">
        <v>3</v>
      </c>
      <c r="B265" s="187">
        <v>2</v>
      </c>
      <c r="C265" s="187">
        <v>1</v>
      </c>
      <c r="D265" s="187">
        <v>7</v>
      </c>
      <c r="E265" s="187">
        <v>1</v>
      </c>
      <c r="F265" s="189">
        <v>1</v>
      </c>
      <c r="G265" s="188" t="s">
        <v>162</v>
      </c>
      <c r="H265" s="174">
        <v>237</v>
      </c>
      <c r="I265" s="193">
        <v>0</v>
      </c>
      <c r="J265" s="194">
        <v>0</v>
      </c>
      <c r="K265" s="194">
        <v>0</v>
      </c>
      <c r="L265" s="194">
        <v>0</v>
      </c>
      <c r="M265" s="1"/>
    </row>
    <row r="266" spans="1:13" ht="24.75" hidden="1" customHeight="1">
      <c r="A266" s="186">
        <v>3</v>
      </c>
      <c r="B266" s="187">
        <v>2</v>
      </c>
      <c r="C266" s="187">
        <v>1</v>
      </c>
      <c r="D266" s="187">
        <v>7</v>
      </c>
      <c r="E266" s="187">
        <v>1</v>
      </c>
      <c r="F266" s="189">
        <v>2</v>
      </c>
      <c r="G266" s="188" t="s">
        <v>163</v>
      </c>
      <c r="H266" s="174">
        <v>238</v>
      </c>
      <c r="I266" s="194">
        <v>0</v>
      </c>
      <c r="J266" s="194">
        <v>0</v>
      </c>
      <c r="K266" s="194">
        <v>0</v>
      </c>
      <c r="L266" s="194">
        <v>0</v>
      </c>
      <c r="M266" s="1"/>
    </row>
    <row r="267" spans="1:13" ht="38.25" hidden="1" customHeight="1">
      <c r="A267" s="186">
        <v>3</v>
      </c>
      <c r="B267" s="187">
        <v>2</v>
      </c>
      <c r="C267" s="187">
        <v>2</v>
      </c>
      <c r="D267" s="248"/>
      <c r="E267" s="248"/>
      <c r="F267" s="249"/>
      <c r="G267" s="188" t="s">
        <v>348</v>
      </c>
      <c r="H267" s="174">
        <v>239</v>
      </c>
      <c r="I267" s="175">
        <f>SUM(I268+I277+I281+I285+I289+I292+I295)</f>
        <v>0</v>
      </c>
      <c r="J267" s="217">
        <f>SUM(J268+J277+J281+J285+J289+J292+J295)</f>
        <v>0</v>
      </c>
      <c r="K267" s="176">
        <f>SUM(K268+K277+K281+K285+K289+K292+K295)</f>
        <v>0</v>
      </c>
      <c r="L267" s="176">
        <f>SUM(L268+L277+L281+L285+L289+L292+L295)</f>
        <v>0</v>
      </c>
      <c r="M267" s="1"/>
    </row>
    <row r="268" spans="1:13" hidden="1">
      <c r="A268" s="186">
        <v>3</v>
      </c>
      <c r="B268" s="187">
        <v>2</v>
      </c>
      <c r="C268" s="187">
        <v>2</v>
      </c>
      <c r="D268" s="187">
        <v>1</v>
      </c>
      <c r="E268" s="187"/>
      <c r="F268" s="189"/>
      <c r="G268" s="188" t="s">
        <v>164</v>
      </c>
      <c r="H268" s="174">
        <v>240</v>
      </c>
      <c r="I268" s="175">
        <f>I269</f>
        <v>0</v>
      </c>
      <c r="J268" s="175">
        <f>J269</f>
        <v>0</v>
      </c>
      <c r="K268" s="175">
        <f>K269</f>
        <v>0</v>
      </c>
      <c r="L268" s="175">
        <f>L269</f>
        <v>0</v>
      </c>
    </row>
    <row r="269" spans="1:13" hidden="1">
      <c r="A269" s="190">
        <v>3</v>
      </c>
      <c r="B269" s="186">
        <v>2</v>
      </c>
      <c r="C269" s="187">
        <v>2</v>
      </c>
      <c r="D269" s="187">
        <v>1</v>
      </c>
      <c r="E269" s="187">
        <v>1</v>
      </c>
      <c r="F269" s="189"/>
      <c r="G269" s="188" t="s">
        <v>144</v>
      </c>
      <c r="H269" s="174">
        <v>241</v>
      </c>
      <c r="I269" s="175">
        <f>SUM(I270)</f>
        <v>0</v>
      </c>
      <c r="J269" s="175">
        <f>SUM(J270)</f>
        <v>0</v>
      </c>
      <c r="K269" s="175">
        <f>SUM(K270)</f>
        <v>0</v>
      </c>
      <c r="L269" s="175">
        <f>SUM(L270)</f>
        <v>0</v>
      </c>
    </row>
    <row r="270" spans="1:13" hidden="1">
      <c r="A270" s="190">
        <v>3</v>
      </c>
      <c r="B270" s="186">
        <v>2</v>
      </c>
      <c r="C270" s="187">
        <v>2</v>
      </c>
      <c r="D270" s="187">
        <v>1</v>
      </c>
      <c r="E270" s="187">
        <v>1</v>
      </c>
      <c r="F270" s="189">
        <v>1</v>
      </c>
      <c r="G270" s="188" t="s">
        <v>144</v>
      </c>
      <c r="H270" s="174">
        <v>242</v>
      </c>
      <c r="I270" s="194">
        <v>0</v>
      </c>
      <c r="J270" s="194">
        <v>0</v>
      </c>
      <c r="K270" s="194">
        <v>0</v>
      </c>
      <c r="L270" s="194">
        <v>0</v>
      </c>
    </row>
    <row r="271" spans="1:13" ht="24" hidden="1" customHeight="1">
      <c r="A271" s="190">
        <v>3</v>
      </c>
      <c r="B271" s="186">
        <v>2</v>
      </c>
      <c r="C271" s="187">
        <v>2</v>
      </c>
      <c r="D271" s="187">
        <v>1</v>
      </c>
      <c r="E271" s="187">
        <v>2</v>
      </c>
      <c r="F271" s="189"/>
      <c r="G271" s="188" t="s">
        <v>165</v>
      </c>
      <c r="H271" s="174">
        <v>243</v>
      </c>
      <c r="I271" s="175">
        <f>SUM(I272:I273)</f>
        <v>0</v>
      </c>
      <c r="J271" s="175">
        <f>SUM(J272:J273)</f>
        <v>0</v>
      </c>
      <c r="K271" s="175">
        <f>SUM(K272:K273)</f>
        <v>0</v>
      </c>
      <c r="L271" s="175">
        <f>SUM(L272:L273)</f>
        <v>0</v>
      </c>
      <c r="M271" s="1"/>
    </row>
    <row r="272" spans="1:13" ht="24" hidden="1" customHeight="1">
      <c r="A272" s="190">
        <v>3</v>
      </c>
      <c r="B272" s="186">
        <v>2</v>
      </c>
      <c r="C272" s="187">
        <v>2</v>
      </c>
      <c r="D272" s="187">
        <v>1</v>
      </c>
      <c r="E272" s="187">
        <v>2</v>
      </c>
      <c r="F272" s="189">
        <v>1</v>
      </c>
      <c r="G272" s="188" t="s">
        <v>146</v>
      </c>
      <c r="H272" s="174">
        <v>244</v>
      </c>
      <c r="I272" s="194">
        <v>0</v>
      </c>
      <c r="J272" s="193">
        <v>0</v>
      </c>
      <c r="K272" s="194">
        <v>0</v>
      </c>
      <c r="L272" s="194">
        <v>0</v>
      </c>
      <c r="M272" s="1"/>
    </row>
    <row r="273" spans="1:13" ht="32.25" hidden="1" customHeight="1">
      <c r="A273" s="190">
        <v>3</v>
      </c>
      <c r="B273" s="186">
        <v>2</v>
      </c>
      <c r="C273" s="187">
        <v>2</v>
      </c>
      <c r="D273" s="187">
        <v>1</v>
      </c>
      <c r="E273" s="187">
        <v>2</v>
      </c>
      <c r="F273" s="189">
        <v>2</v>
      </c>
      <c r="G273" s="188" t="s">
        <v>147</v>
      </c>
      <c r="H273" s="174">
        <v>245</v>
      </c>
      <c r="I273" s="194">
        <v>0</v>
      </c>
      <c r="J273" s="193">
        <v>0</v>
      </c>
      <c r="K273" s="194">
        <v>0</v>
      </c>
      <c r="L273" s="194">
        <v>0</v>
      </c>
      <c r="M273" s="1"/>
    </row>
    <row r="274" spans="1:13" ht="27" hidden="1" customHeight="1">
      <c r="A274" s="190">
        <v>3</v>
      </c>
      <c r="B274" s="186">
        <v>2</v>
      </c>
      <c r="C274" s="187">
        <v>2</v>
      </c>
      <c r="D274" s="187">
        <v>1</v>
      </c>
      <c r="E274" s="187">
        <v>3</v>
      </c>
      <c r="F274" s="189"/>
      <c r="G274" s="188" t="s">
        <v>148</v>
      </c>
      <c r="H274" s="174">
        <v>246</v>
      </c>
      <c r="I274" s="175">
        <f>SUM(I275:I276)</f>
        <v>0</v>
      </c>
      <c r="J274" s="175">
        <f>SUM(J275:J276)</f>
        <v>0</v>
      </c>
      <c r="K274" s="175">
        <f>SUM(K275:K276)</f>
        <v>0</v>
      </c>
      <c r="L274" s="175">
        <f>SUM(L275:L276)</f>
        <v>0</v>
      </c>
      <c r="M274" s="1"/>
    </row>
    <row r="275" spans="1:13" ht="27.75" hidden="1" customHeight="1">
      <c r="A275" s="190">
        <v>3</v>
      </c>
      <c r="B275" s="186">
        <v>2</v>
      </c>
      <c r="C275" s="187">
        <v>2</v>
      </c>
      <c r="D275" s="187">
        <v>1</v>
      </c>
      <c r="E275" s="187">
        <v>3</v>
      </c>
      <c r="F275" s="189">
        <v>1</v>
      </c>
      <c r="G275" s="188" t="s">
        <v>149</v>
      </c>
      <c r="H275" s="174">
        <v>247</v>
      </c>
      <c r="I275" s="194">
        <v>0</v>
      </c>
      <c r="J275" s="193">
        <v>0</v>
      </c>
      <c r="K275" s="194">
        <v>0</v>
      </c>
      <c r="L275" s="194">
        <v>0</v>
      </c>
      <c r="M275" s="1"/>
    </row>
    <row r="276" spans="1:13" ht="27" hidden="1" customHeight="1">
      <c r="A276" s="190">
        <v>3</v>
      </c>
      <c r="B276" s="186">
        <v>2</v>
      </c>
      <c r="C276" s="187">
        <v>2</v>
      </c>
      <c r="D276" s="187">
        <v>1</v>
      </c>
      <c r="E276" s="187">
        <v>3</v>
      </c>
      <c r="F276" s="189">
        <v>2</v>
      </c>
      <c r="G276" s="188" t="s">
        <v>166</v>
      </c>
      <c r="H276" s="174">
        <v>248</v>
      </c>
      <c r="I276" s="194">
        <v>0</v>
      </c>
      <c r="J276" s="193">
        <v>0</v>
      </c>
      <c r="K276" s="194">
        <v>0</v>
      </c>
      <c r="L276" s="194">
        <v>0</v>
      </c>
      <c r="M276" s="1"/>
    </row>
    <row r="277" spans="1:13" ht="25.5" hidden="1" customHeight="1">
      <c r="A277" s="190">
        <v>3</v>
      </c>
      <c r="B277" s="186">
        <v>2</v>
      </c>
      <c r="C277" s="187">
        <v>2</v>
      </c>
      <c r="D277" s="187">
        <v>2</v>
      </c>
      <c r="E277" s="187"/>
      <c r="F277" s="189"/>
      <c r="G277" s="188" t="s">
        <v>167</v>
      </c>
      <c r="H277" s="174">
        <v>249</v>
      </c>
      <c r="I277" s="175">
        <f>I278</f>
        <v>0</v>
      </c>
      <c r="J277" s="176">
        <f>J278</f>
        <v>0</v>
      </c>
      <c r="K277" s="175">
        <f>K278</f>
        <v>0</v>
      </c>
      <c r="L277" s="176">
        <f>L278</f>
        <v>0</v>
      </c>
      <c r="M277" s="1"/>
    </row>
    <row r="278" spans="1:13" ht="32.25" hidden="1" customHeight="1">
      <c r="A278" s="186">
        <v>3</v>
      </c>
      <c r="B278" s="187">
        <v>2</v>
      </c>
      <c r="C278" s="179">
        <v>2</v>
      </c>
      <c r="D278" s="179">
        <v>2</v>
      </c>
      <c r="E278" s="179">
        <v>1</v>
      </c>
      <c r="F278" s="182"/>
      <c r="G278" s="188" t="s">
        <v>167</v>
      </c>
      <c r="H278" s="174">
        <v>250</v>
      </c>
      <c r="I278" s="197">
        <f>SUM(I279:I280)</f>
        <v>0</v>
      </c>
      <c r="J278" s="219">
        <f>SUM(J279:J280)</f>
        <v>0</v>
      </c>
      <c r="K278" s="198">
        <f>SUM(K279:K280)</f>
        <v>0</v>
      </c>
      <c r="L278" s="198">
        <f>SUM(L279:L280)</f>
        <v>0</v>
      </c>
      <c r="M278" s="1"/>
    </row>
    <row r="279" spans="1:13" ht="25.5" hidden="1" customHeight="1">
      <c r="A279" s="186">
        <v>3</v>
      </c>
      <c r="B279" s="187">
        <v>2</v>
      </c>
      <c r="C279" s="187">
        <v>2</v>
      </c>
      <c r="D279" s="187">
        <v>2</v>
      </c>
      <c r="E279" s="187">
        <v>1</v>
      </c>
      <c r="F279" s="189">
        <v>1</v>
      </c>
      <c r="G279" s="188" t="s">
        <v>168</v>
      </c>
      <c r="H279" s="174">
        <v>251</v>
      </c>
      <c r="I279" s="194">
        <v>0</v>
      </c>
      <c r="J279" s="194">
        <v>0</v>
      </c>
      <c r="K279" s="194">
        <v>0</v>
      </c>
      <c r="L279" s="194">
        <v>0</v>
      </c>
      <c r="M279" s="1"/>
    </row>
    <row r="280" spans="1:13" ht="25.5" hidden="1" customHeight="1">
      <c r="A280" s="186">
        <v>3</v>
      </c>
      <c r="B280" s="187">
        <v>2</v>
      </c>
      <c r="C280" s="187">
        <v>2</v>
      </c>
      <c r="D280" s="187">
        <v>2</v>
      </c>
      <c r="E280" s="187">
        <v>1</v>
      </c>
      <c r="F280" s="189">
        <v>2</v>
      </c>
      <c r="G280" s="190" t="s">
        <v>169</v>
      </c>
      <c r="H280" s="174">
        <v>252</v>
      </c>
      <c r="I280" s="194">
        <v>0</v>
      </c>
      <c r="J280" s="194">
        <v>0</v>
      </c>
      <c r="K280" s="194">
        <v>0</v>
      </c>
      <c r="L280" s="194">
        <v>0</v>
      </c>
      <c r="M280" s="1"/>
    </row>
    <row r="281" spans="1:13" ht="25.5" hidden="1" customHeight="1">
      <c r="A281" s="186">
        <v>3</v>
      </c>
      <c r="B281" s="187">
        <v>2</v>
      </c>
      <c r="C281" s="187">
        <v>2</v>
      </c>
      <c r="D281" s="187">
        <v>3</v>
      </c>
      <c r="E281" s="187"/>
      <c r="F281" s="189"/>
      <c r="G281" s="188" t="s">
        <v>170</v>
      </c>
      <c r="H281" s="174">
        <v>253</v>
      </c>
      <c r="I281" s="175">
        <f>I282</f>
        <v>0</v>
      </c>
      <c r="J281" s="217">
        <f>J282</f>
        <v>0</v>
      </c>
      <c r="K281" s="176">
        <f>K282</f>
        <v>0</v>
      </c>
      <c r="L281" s="176">
        <f>L282</f>
        <v>0</v>
      </c>
      <c r="M281" s="1"/>
    </row>
    <row r="282" spans="1:13" ht="30" hidden="1" customHeight="1">
      <c r="A282" s="181">
        <v>3</v>
      </c>
      <c r="B282" s="187">
        <v>2</v>
      </c>
      <c r="C282" s="187">
        <v>2</v>
      </c>
      <c r="D282" s="187">
        <v>3</v>
      </c>
      <c r="E282" s="187">
        <v>1</v>
      </c>
      <c r="F282" s="189"/>
      <c r="G282" s="188" t="s">
        <v>170</v>
      </c>
      <c r="H282" s="174">
        <v>254</v>
      </c>
      <c r="I282" s="175">
        <f>I283+I284</f>
        <v>0</v>
      </c>
      <c r="J282" s="175">
        <f>J283+J284</f>
        <v>0</v>
      </c>
      <c r="K282" s="175">
        <f>K283+K284</f>
        <v>0</v>
      </c>
      <c r="L282" s="175">
        <f>L283+L284</f>
        <v>0</v>
      </c>
      <c r="M282" s="1"/>
    </row>
    <row r="283" spans="1:13" ht="31.5" hidden="1" customHeight="1">
      <c r="A283" s="181">
        <v>3</v>
      </c>
      <c r="B283" s="187">
        <v>2</v>
      </c>
      <c r="C283" s="187">
        <v>2</v>
      </c>
      <c r="D283" s="187">
        <v>3</v>
      </c>
      <c r="E283" s="187">
        <v>1</v>
      </c>
      <c r="F283" s="189">
        <v>1</v>
      </c>
      <c r="G283" s="188" t="s">
        <v>171</v>
      </c>
      <c r="H283" s="174">
        <v>255</v>
      </c>
      <c r="I283" s="194">
        <v>0</v>
      </c>
      <c r="J283" s="194">
        <v>0</v>
      </c>
      <c r="K283" s="194">
        <v>0</v>
      </c>
      <c r="L283" s="194">
        <v>0</v>
      </c>
      <c r="M283" s="1"/>
    </row>
    <row r="284" spans="1:13" ht="25.5" hidden="1" customHeight="1">
      <c r="A284" s="181">
        <v>3</v>
      </c>
      <c r="B284" s="187">
        <v>2</v>
      </c>
      <c r="C284" s="187">
        <v>2</v>
      </c>
      <c r="D284" s="187">
        <v>3</v>
      </c>
      <c r="E284" s="187">
        <v>1</v>
      </c>
      <c r="F284" s="189">
        <v>2</v>
      </c>
      <c r="G284" s="188" t="s">
        <v>172</v>
      </c>
      <c r="H284" s="174">
        <v>256</v>
      </c>
      <c r="I284" s="194">
        <v>0</v>
      </c>
      <c r="J284" s="194">
        <v>0</v>
      </c>
      <c r="K284" s="194">
        <v>0</v>
      </c>
      <c r="L284" s="194">
        <v>0</v>
      </c>
      <c r="M284" s="1"/>
    </row>
    <row r="285" spans="1:13" ht="27" hidden="1" customHeight="1">
      <c r="A285" s="186">
        <v>3</v>
      </c>
      <c r="B285" s="187">
        <v>2</v>
      </c>
      <c r="C285" s="187">
        <v>2</v>
      </c>
      <c r="D285" s="187">
        <v>4</v>
      </c>
      <c r="E285" s="187"/>
      <c r="F285" s="189"/>
      <c r="G285" s="188" t="s">
        <v>173</v>
      </c>
      <c r="H285" s="174">
        <v>257</v>
      </c>
      <c r="I285" s="175">
        <f>I286</f>
        <v>0</v>
      </c>
      <c r="J285" s="217">
        <f>J286</f>
        <v>0</v>
      </c>
      <c r="K285" s="176">
        <f>K286</f>
        <v>0</v>
      </c>
      <c r="L285" s="176">
        <f>L286</f>
        <v>0</v>
      </c>
      <c r="M285" s="1"/>
    </row>
    <row r="286" spans="1:13" hidden="1">
      <c r="A286" s="186">
        <v>3</v>
      </c>
      <c r="B286" s="187">
        <v>2</v>
      </c>
      <c r="C286" s="187">
        <v>2</v>
      </c>
      <c r="D286" s="187">
        <v>4</v>
      </c>
      <c r="E286" s="187">
        <v>1</v>
      </c>
      <c r="F286" s="189"/>
      <c r="G286" s="188" t="s">
        <v>173</v>
      </c>
      <c r="H286" s="174">
        <v>258</v>
      </c>
      <c r="I286" s="175">
        <f>SUM(I287:I288)</f>
        <v>0</v>
      </c>
      <c r="J286" s="217">
        <f>SUM(J287:J288)</f>
        <v>0</v>
      </c>
      <c r="K286" s="176">
        <f>SUM(K287:K288)</f>
        <v>0</v>
      </c>
      <c r="L286" s="176">
        <f>SUM(L287:L288)</f>
        <v>0</v>
      </c>
    </row>
    <row r="287" spans="1:13" ht="30.75" hidden="1" customHeight="1">
      <c r="A287" s="186">
        <v>3</v>
      </c>
      <c r="B287" s="187">
        <v>2</v>
      </c>
      <c r="C287" s="187">
        <v>2</v>
      </c>
      <c r="D287" s="187">
        <v>4</v>
      </c>
      <c r="E287" s="187">
        <v>1</v>
      </c>
      <c r="F287" s="189">
        <v>1</v>
      </c>
      <c r="G287" s="188" t="s">
        <v>174</v>
      </c>
      <c r="H287" s="174">
        <v>259</v>
      </c>
      <c r="I287" s="194">
        <v>0</v>
      </c>
      <c r="J287" s="194">
        <v>0</v>
      </c>
      <c r="K287" s="194">
        <v>0</v>
      </c>
      <c r="L287" s="194">
        <v>0</v>
      </c>
      <c r="M287" s="1"/>
    </row>
    <row r="288" spans="1:13" ht="27.75" hidden="1" customHeight="1">
      <c r="A288" s="181">
        <v>3</v>
      </c>
      <c r="B288" s="179">
        <v>2</v>
      </c>
      <c r="C288" s="179">
        <v>2</v>
      </c>
      <c r="D288" s="179">
        <v>4</v>
      </c>
      <c r="E288" s="179">
        <v>1</v>
      </c>
      <c r="F288" s="182">
        <v>2</v>
      </c>
      <c r="G288" s="190" t="s">
        <v>175</v>
      </c>
      <c r="H288" s="174">
        <v>260</v>
      </c>
      <c r="I288" s="194">
        <v>0</v>
      </c>
      <c r="J288" s="194">
        <v>0</v>
      </c>
      <c r="K288" s="194">
        <v>0</v>
      </c>
      <c r="L288" s="194">
        <v>0</v>
      </c>
      <c r="M288" s="1"/>
    </row>
    <row r="289" spans="1:13" ht="28.5" hidden="1" customHeight="1">
      <c r="A289" s="186">
        <v>3</v>
      </c>
      <c r="B289" s="187">
        <v>2</v>
      </c>
      <c r="C289" s="187">
        <v>2</v>
      </c>
      <c r="D289" s="187">
        <v>5</v>
      </c>
      <c r="E289" s="187"/>
      <c r="F289" s="189"/>
      <c r="G289" s="188" t="s">
        <v>176</v>
      </c>
      <c r="H289" s="174">
        <v>261</v>
      </c>
      <c r="I289" s="175">
        <f t="shared" ref="I289:L290" si="27">I290</f>
        <v>0</v>
      </c>
      <c r="J289" s="217">
        <f t="shared" si="27"/>
        <v>0</v>
      </c>
      <c r="K289" s="176">
        <f t="shared" si="27"/>
        <v>0</v>
      </c>
      <c r="L289" s="176">
        <f t="shared" si="27"/>
        <v>0</v>
      </c>
      <c r="M289" s="1"/>
    </row>
    <row r="290" spans="1:13" ht="26.25" hidden="1" customHeight="1">
      <c r="A290" s="186">
        <v>3</v>
      </c>
      <c r="B290" s="187">
        <v>2</v>
      </c>
      <c r="C290" s="187">
        <v>2</v>
      </c>
      <c r="D290" s="187">
        <v>5</v>
      </c>
      <c r="E290" s="187">
        <v>1</v>
      </c>
      <c r="F290" s="189"/>
      <c r="G290" s="188" t="s">
        <v>176</v>
      </c>
      <c r="H290" s="174">
        <v>262</v>
      </c>
      <c r="I290" s="175">
        <f t="shared" si="27"/>
        <v>0</v>
      </c>
      <c r="J290" s="217">
        <f t="shared" si="27"/>
        <v>0</v>
      </c>
      <c r="K290" s="176">
        <f t="shared" si="27"/>
        <v>0</v>
      </c>
      <c r="L290" s="176">
        <f t="shared" si="27"/>
        <v>0</v>
      </c>
      <c r="M290" s="1"/>
    </row>
    <row r="291" spans="1:13" ht="26.25" hidden="1" customHeight="1">
      <c r="A291" s="186">
        <v>3</v>
      </c>
      <c r="B291" s="187">
        <v>2</v>
      </c>
      <c r="C291" s="187">
        <v>2</v>
      </c>
      <c r="D291" s="187">
        <v>5</v>
      </c>
      <c r="E291" s="187">
        <v>1</v>
      </c>
      <c r="F291" s="189">
        <v>1</v>
      </c>
      <c r="G291" s="188" t="s">
        <v>176</v>
      </c>
      <c r="H291" s="174">
        <v>263</v>
      </c>
      <c r="I291" s="194">
        <v>0</v>
      </c>
      <c r="J291" s="194">
        <v>0</v>
      </c>
      <c r="K291" s="194">
        <v>0</v>
      </c>
      <c r="L291" s="194">
        <v>0</v>
      </c>
      <c r="M291" s="1"/>
    </row>
    <row r="292" spans="1:13" ht="26.25" hidden="1" customHeight="1">
      <c r="A292" s="186">
        <v>3</v>
      </c>
      <c r="B292" s="187">
        <v>2</v>
      </c>
      <c r="C292" s="187">
        <v>2</v>
      </c>
      <c r="D292" s="187">
        <v>6</v>
      </c>
      <c r="E292" s="187"/>
      <c r="F292" s="189"/>
      <c r="G292" s="188" t="s">
        <v>160</v>
      </c>
      <c r="H292" s="174">
        <v>264</v>
      </c>
      <c r="I292" s="175">
        <f t="shared" ref="I292:L293" si="28">I293</f>
        <v>0</v>
      </c>
      <c r="J292" s="250">
        <f t="shared" si="28"/>
        <v>0</v>
      </c>
      <c r="K292" s="176">
        <f t="shared" si="28"/>
        <v>0</v>
      </c>
      <c r="L292" s="176">
        <f t="shared" si="28"/>
        <v>0</v>
      </c>
      <c r="M292" s="1"/>
    </row>
    <row r="293" spans="1:13" ht="30" hidden="1" customHeight="1">
      <c r="A293" s="186">
        <v>3</v>
      </c>
      <c r="B293" s="187">
        <v>2</v>
      </c>
      <c r="C293" s="187">
        <v>2</v>
      </c>
      <c r="D293" s="187">
        <v>6</v>
      </c>
      <c r="E293" s="187">
        <v>1</v>
      </c>
      <c r="F293" s="189"/>
      <c r="G293" s="188" t="s">
        <v>160</v>
      </c>
      <c r="H293" s="174">
        <v>265</v>
      </c>
      <c r="I293" s="175">
        <f t="shared" si="28"/>
        <v>0</v>
      </c>
      <c r="J293" s="250">
        <f t="shared" si="28"/>
        <v>0</v>
      </c>
      <c r="K293" s="176">
        <f t="shared" si="28"/>
        <v>0</v>
      </c>
      <c r="L293" s="176">
        <f t="shared" si="28"/>
        <v>0</v>
      </c>
      <c r="M293" s="1"/>
    </row>
    <row r="294" spans="1:13" ht="24.75" hidden="1" customHeight="1">
      <c r="A294" s="186">
        <v>3</v>
      </c>
      <c r="B294" s="209">
        <v>2</v>
      </c>
      <c r="C294" s="209">
        <v>2</v>
      </c>
      <c r="D294" s="187">
        <v>6</v>
      </c>
      <c r="E294" s="209">
        <v>1</v>
      </c>
      <c r="F294" s="210">
        <v>1</v>
      </c>
      <c r="G294" s="211" t="s">
        <v>160</v>
      </c>
      <c r="H294" s="174">
        <v>266</v>
      </c>
      <c r="I294" s="194">
        <v>0</v>
      </c>
      <c r="J294" s="194">
        <v>0</v>
      </c>
      <c r="K294" s="194">
        <v>0</v>
      </c>
      <c r="L294" s="194">
        <v>0</v>
      </c>
      <c r="M294" s="1"/>
    </row>
    <row r="295" spans="1:13" ht="29.25" hidden="1" customHeight="1">
      <c r="A295" s="190">
        <v>3</v>
      </c>
      <c r="B295" s="186">
        <v>2</v>
      </c>
      <c r="C295" s="187">
        <v>2</v>
      </c>
      <c r="D295" s="187">
        <v>7</v>
      </c>
      <c r="E295" s="187"/>
      <c r="F295" s="189"/>
      <c r="G295" s="188" t="s">
        <v>161</v>
      </c>
      <c r="H295" s="174">
        <v>267</v>
      </c>
      <c r="I295" s="175">
        <f>I296</f>
        <v>0</v>
      </c>
      <c r="J295" s="250">
        <f>J296</f>
        <v>0</v>
      </c>
      <c r="K295" s="176">
        <f>K296</f>
        <v>0</v>
      </c>
      <c r="L295" s="176">
        <f>L296</f>
        <v>0</v>
      </c>
      <c r="M295" s="1"/>
    </row>
    <row r="296" spans="1:13" ht="26.25" hidden="1" customHeight="1">
      <c r="A296" s="190">
        <v>3</v>
      </c>
      <c r="B296" s="186">
        <v>2</v>
      </c>
      <c r="C296" s="187">
        <v>2</v>
      </c>
      <c r="D296" s="187">
        <v>7</v>
      </c>
      <c r="E296" s="187">
        <v>1</v>
      </c>
      <c r="F296" s="189"/>
      <c r="G296" s="188" t="s">
        <v>161</v>
      </c>
      <c r="H296" s="174">
        <v>268</v>
      </c>
      <c r="I296" s="175">
        <f>I297+I298</f>
        <v>0</v>
      </c>
      <c r="J296" s="175">
        <f>J297+J298</f>
        <v>0</v>
      </c>
      <c r="K296" s="175">
        <f>K297+K298</f>
        <v>0</v>
      </c>
      <c r="L296" s="175">
        <f>L297+L298</f>
        <v>0</v>
      </c>
      <c r="M296" s="1"/>
    </row>
    <row r="297" spans="1:13" ht="27.75" hidden="1" customHeight="1">
      <c r="A297" s="190">
        <v>3</v>
      </c>
      <c r="B297" s="186">
        <v>2</v>
      </c>
      <c r="C297" s="186">
        <v>2</v>
      </c>
      <c r="D297" s="187">
        <v>7</v>
      </c>
      <c r="E297" s="187">
        <v>1</v>
      </c>
      <c r="F297" s="189">
        <v>1</v>
      </c>
      <c r="G297" s="188" t="s">
        <v>162</v>
      </c>
      <c r="H297" s="174">
        <v>269</v>
      </c>
      <c r="I297" s="194">
        <v>0</v>
      </c>
      <c r="J297" s="194">
        <v>0</v>
      </c>
      <c r="K297" s="194">
        <v>0</v>
      </c>
      <c r="L297" s="194">
        <v>0</v>
      </c>
      <c r="M297" s="1"/>
    </row>
    <row r="298" spans="1:13" ht="25.5" hidden="1" customHeight="1">
      <c r="A298" s="190">
        <v>3</v>
      </c>
      <c r="B298" s="186">
        <v>2</v>
      </c>
      <c r="C298" s="186">
        <v>2</v>
      </c>
      <c r="D298" s="187">
        <v>7</v>
      </c>
      <c r="E298" s="187">
        <v>1</v>
      </c>
      <c r="F298" s="189">
        <v>2</v>
      </c>
      <c r="G298" s="188" t="s">
        <v>163</v>
      </c>
      <c r="H298" s="174">
        <v>270</v>
      </c>
      <c r="I298" s="194">
        <v>0</v>
      </c>
      <c r="J298" s="194">
        <v>0</v>
      </c>
      <c r="K298" s="194">
        <v>0</v>
      </c>
      <c r="L298" s="194">
        <v>0</v>
      </c>
      <c r="M298" s="1"/>
    </row>
    <row r="299" spans="1:13" ht="30" hidden="1" customHeight="1">
      <c r="A299" s="195">
        <v>3</v>
      </c>
      <c r="B299" s="195">
        <v>3</v>
      </c>
      <c r="C299" s="170"/>
      <c r="D299" s="171"/>
      <c r="E299" s="171"/>
      <c r="F299" s="173"/>
      <c r="G299" s="172" t="s">
        <v>177</v>
      </c>
      <c r="H299" s="174">
        <v>271</v>
      </c>
      <c r="I299" s="175">
        <f>SUM(I300+I332)</f>
        <v>0</v>
      </c>
      <c r="J299" s="250">
        <f>SUM(J300+J332)</f>
        <v>0</v>
      </c>
      <c r="K299" s="176">
        <f>SUM(K300+K332)</f>
        <v>0</v>
      </c>
      <c r="L299" s="176">
        <f>SUM(L300+L332)</f>
        <v>0</v>
      </c>
      <c r="M299" s="1"/>
    </row>
    <row r="300" spans="1:13" ht="40.5" hidden="1" customHeight="1">
      <c r="A300" s="190">
        <v>3</v>
      </c>
      <c r="B300" s="190">
        <v>3</v>
      </c>
      <c r="C300" s="186">
        <v>1</v>
      </c>
      <c r="D300" s="187"/>
      <c r="E300" s="187"/>
      <c r="F300" s="189"/>
      <c r="G300" s="188" t="s">
        <v>349</v>
      </c>
      <c r="H300" s="174">
        <v>272</v>
      </c>
      <c r="I300" s="175">
        <f>SUM(I301+I310+I314+I318+I322+I325+I328)</f>
        <v>0</v>
      </c>
      <c r="J300" s="250">
        <f>SUM(J301+J310+J314+J318+J322+J325+J328)</f>
        <v>0</v>
      </c>
      <c r="K300" s="176">
        <f>SUM(K301+K310+K314+K318+K322+K325+K328)</f>
        <v>0</v>
      </c>
      <c r="L300" s="176">
        <f>SUM(L301+L310+L314+L318+L322+L325+L328)</f>
        <v>0</v>
      </c>
      <c r="M300" s="1"/>
    </row>
    <row r="301" spans="1:13" ht="29.25" hidden="1" customHeight="1">
      <c r="A301" s="190">
        <v>3</v>
      </c>
      <c r="B301" s="190">
        <v>3</v>
      </c>
      <c r="C301" s="186">
        <v>1</v>
      </c>
      <c r="D301" s="187">
        <v>1</v>
      </c>
      <c r="E301" s="187"/>
      <c r="F301" s="189"/>
      <c r="G301" s="188" t="s">
        <v>164</v>
      </c>
      <c r="H301" s="174">
        <v>273</v>
      </c>
      <c r="I301" s="175">
        <f>SUM(I302+I304+I307)</f>
        <v>0</v>
      </c>
      <c r="J301" s="175">
        <f>SUM(J302+J304+J307)</f>
        <v>0</v>
      </c>
      <c r="K301" s="175">
        <f>SUM(K302+K304+K307)</f>
        <v>0</v>
      </c>
      <c r="L301" s="175">
        <f>SUM(L302+L304+L307)</f>
        <v>0</v>
      </c>
      <c r="M301" s="1"/>
    </row>
    <row r="302" spans="1:13" ht="27" hidden="1" customHeight="1">
      <c r="A302" s="190">
        <v>3</v>
      </c>
      <c r="B302" s="190">
        <v>3</v>
      </c>
      <c r="C302" s="186">
        <v>1</v>
      </c>
      <c r="D302" s="187">
        <v>1</v>
      </c>
      <c r="E302" s="187">
        <v>1</v>
      </c>
      <c r="F302" s="189"/>
      <c r="G302" s="188" t="s">
        <v>144</v>
      </c>
      <c r="H302" s="174">
        <v>274</v>
      </c>
      <c r="I302" s="175">
        <f>SUM(I303:I303)</f>
        <v>0</v>
      </c>
      <c r="J302" s="250">
        <f>SUM(J303:J303)</f>
        <v>0</v>
      </c>
      <c r="K302" s="176">
        <f>SUM(K303:K303)</f>
        <v>0</v>
      </c>
      <c r="L302" s="176">
        <f>SUM(L303:L303)</f>
        <v>0</v>
      </c>
      <c r="M302" s="1"/>
    </row>
    <row r="303" spans="1:13" ht="28.5" hidden="1" customHeight="1">
      <c r="A303" s="190">
        <v>3</v>
      </c>
      <c r="B303" s="190">
        <v>3</v>
      </c>
      <c r="C303" s="186">
        <v>1</v>
      </c>
      <c r="D303" s="187">
        <v>1</v>
      </c>
      <c r="E303" s="187">
        <v>1</v>
      </c>
      <c r="F303" s="189">
        <v>1</v>
      </c>
      <c r="G303" s="188" t="s">
        <v>144</v>
      </c>
      <c r="H303" s="174">
        <v>275</v>
      </c>
      <c r="I303" s="194">
        <v>0</v>
      </c>
      <c r="J303" s="194">
        <v>0</v>
      </c>
      <c r="K303" s="194">
        <v>0</v>
      </c>
      <c r="L303" s="194">
        <v>0</v>
      </c>
      <c r="M303" s="1"/>
    </row>
    <row r="304" spans="1:13" ht="31.5" hidden="1" customHeight="1">
      <c r="A304" s="190">
        <v>3</v>
      </c>
      <c r="B304" s="190">
        <v>3</v>
      </c>
      <c r="C304" s="186">
        <v>1</v>
      </c>
      <c r="D304" s="187">
        <v>1</v>
      </c>
      <c r="E304" s="187">
        <v>2</v>
      </c>
      <c r="F304" s="189"/>
      <c r="G304" s="188" t="s">
        <v>165</v>
      </c>
      <c r="H304" s="174">
        <v>276</v>
      </c>
      <c r="I304" s="175">
        <f>SUM(I305:I306)</f>
        <v>0</v>
      </c>
      <c r="J304" s="175">
        <f>SUM(J305:J306)</f>
        <v>0</v>
      </c>
      <c r="K304" s="175">
        <f>SUM(K305:K306)</f>
        <v>0</v>
      </c>
      <c r="L304" s="175">
        <f>SUM(L305:L306)</f>
        <v>0</v>
      </c>
      <c r="M304" s="1"/>
    </row>
    <row r="305" spans="1:13" ht="25.5" hidden="1" customHeight="1">
      <c r="A305" s="190">
        <v>3</v>
      </c>
      <c r="B305" s="190">
        <v>3</v>
      </c>
      <c r="C305" s="186">
        <v>1</v>
      </c>
      <c r="D305" s="187">
        <v>1</v>
      </c>
      <c r="E305" s="187">
        <v>2</v>
      </c>
      <c r="F305" s="189">
        <v>1</v>
      </c>
      <c r="G305" s="188" t="s">
        <v>146</v>
      </c>
      <c r="H305" s="174">
        <v>277</v>
      </c>
      <c r="I305" s="194">
        <v>0</v>
      </c>
      <c r="J305" s="194">
        <v>0</v>
      </c>
      <c r="K305" s="194">
        <v>0</v>
      </c>
      <c r="L305" s="194">
        <v>0</v>
      </c>
      <c r="M305" s="1"/>
    </row>
    <row r="306" spans="1:13" ht="29.25" hidden="1" customHeight="1">
      <c r="A306" s="190">
        <v>3</v>
      </c>
      <c r="B306" s="190">
        <v>3</v>
      </c>
      <c r="C306" s="186">
        <v>1</v>
      </c>
      <c r="D306" s="187">
        <v>1</v>
      </c>
      <c r="E306" s="187">
        <v>2</v>
      </c>
      <c r="F306" s="189">
        <v>2</v>
      </c>
      <c r="G306" s="188" t="s">
        <v>147</v>
      </c>
      <c r="H306" s="174">
        <v>278</v>
      </c>
      <c r="I306" s="194">
        <v>0</v>
      </c>
      <c r="J306" s="194">
        <v>0</v>
      </c>
      <c r="K306" s="194">
        <v>0</v>
      </c>
      <c r="L306" s="194">
        <v>0</v>
      </c>
      <c r="M306" s="1"/>
    </row>
    <row r="307" spans="1:13" ht="28.5" hidden="1" customHeight="1">
      <c r="A307" s="190">
        <v>3</v>
      </c>
      <c r="B307" s="190">
        <v>3</v>
      </c>
      <c r="C307" s="186">
        <v>1</v>
      </c>
      <c r="D307" s="187">
        <v>1</v>
      </c>
      <c r="E307" s="187">
        <v>3</v>
      </c>
      <c r="F307" s="189"/>
      <c r="G307" s="188" t="s">
        <v>148</v>
      </c>
      <c r="H307" s="174">
        <v>279</v>
      </c>
      <c r="I307" s="175">
        <f>SUM(I308:I309)</f>
        <v>0</v>
      </c>
      <c r="J307" s="175">
        <f>SUM(J308:J309)</f>
        <v>0</v>
      </c>
      <c r="K307" s="175">
        <f>SUM(K308:K309)</f>
        <v>0</v>
      </c>
      <c r="L307" s="175">
        <f>SUM(L308:L309)</f>
        <v>0</v>
      </c>
      <c r="M307" s="1"/>
    </row>
    <row r="308" spans="1:13" ht="24.75" hidden="1" customHeight="1">
      <c r="A308" s="190">
        <v>3</v>
      </c>
      <c r="B308" s="190">
        <v>3</v>
      </c>
      <c r="C308" s="186">
        <v>1</v>
      </c>
      <c r="D308" s="187">
        <v>1</v>
      </c>
      <c r="E308" s="187">
        <v>3</v>
      </c>
      <c r="F308" s="189">
        <v>1</v>
      </c>
      <c r="G308" s="188" t="s">
        <v>149</v>
      </c>
      <c r="H308" s="174">
        <v>280</v>
      </c>
      <c r="I308" s="194">
        <v>0</v>
      </c>
      <c r="J308" s="194">
        <v>0</v>
      </c>
      <c r="K308" s="194">
        <v>0</v>
      </c>
      <c r="L308" s="194">
        <v>0</v>
      </c>
      <c r="M308" s="1"/>
    </row>
    <row r="309" spans="1:13" ht="22.5" hidden="1" customHeight="1">
      <c r="A309" s="190">
        <v>3</v>
      </c>
      <c r="B309" s="190">
        <v>3</v>
      </c>
      <c r="C309" s="186">
        <v>1</v>
      </c>
      <c r="D309" s="187">
        <v>1</v>
      </c>
      <c r="E309" s="187">
        <v>3</v>
      </c>
      <c r="F309" s="189">
        <v>2</v>
      </c>
      <c r="G309" s="188" t="s">
        <v>166</v>
      </c>
      <c r="H309" s="174">
        <v>281</v>
      </c>
      <c r="I309" s="194">
        <v>0</v>
      </c>
      <c r="J309" s="194">
        <v>0</v>
      </c>
      <c r="K309" s="194">
        <v>0</v>
      </c>
      <c r="L309" s="194">
        <v>0</v>
      </c>
      <c r="M309" s="1"/>
    </row>
    <row r="310" spans="1:13" hidden="1">
      <c r="A310" s="207">
        <v>3</v>
      </c>
      <c r="B310" s="181">
        <v>3</v>
      </c>
      <c r="C310" s="186">
        <v>1</v>
      </c>
      <c r="D310" s="187">
        <v>2</v>
      </c>
      <c r="E310" s="187"/>
      <c r="F310" s="189"/>
      <c r="G310" s="188" t="s">
        <v>178</v>
      </c>
      <c r="H310" s="174">
        <v>282</v>
      </c>
      <c r="I310" s="175">
        <f>I311</f>
        <v>0</v>
      </c>
      <c r="J310" s="250">
        <f>J311</f>
        <v>0</v>
      </c>
      <c r="K310" s="176">
        <f>K311</f>
        <v>0</v>
      </c>
      <c r="L310" s="176">
        <f>L311</f>
        <v>0</v>
      </c>
    </row>
    <row r="311" spans="1:13" ht="26.25" hidden="1" customHeight="1">
      <c r="A311" s="207">
        <v>3</v>
      </c>
      <c r="B311" s="207">
        <v>3</v>
      </c>
      <c r="C311" s="181">
        <v>1</v>
      </c>
      <c r="D311" s="179">
        <v>2</v>
      </c>
      <c r="E311" s="179">
        <v>1</v>
      </c>
      <c r="F311" s="182"/>
      <c r="G311" s="188" t="s">
        <v>178</v>
      </c>
      <c r="H311" s="174">
        <v>283</v>
      </c>
      <c r="I311" s="197">
        <f>SUM(I312:I313)</f>
        <v>0</v>
      </c>
      <c r="J311" s="251">
        <f>SUM(J312:J313)</f>
        <v>0</v>
      </c>
      <c r="K311" s="198">
        <f>SUM(K312:K313)</f>
        <v>0</v>
      </c>
      <c r="L311" s="198">
        <f>SUM(L312:L313)</f>
        <v>0</v>
      </c>
      <c r="M311" s="1"/>
    </row>
    <row r="312" spans="1:13" ht="25.5" hidden="1" customHeight="1">
      <c r="A312" s="190">
        <v>3</v>
      </c>
      <c r="B312" s="190">
        <v>3</v>
      </c>
      <c r="C312" s="186">
        <v>1</v>
      </c>
      <c r="D312" s="187">
        <v>2</v>
      </c>
      <c r="E312" s="187">
        <v>1</v>
      </c>
      <c r="F312" s="189">
        <v>1</v>
      </c>
      <c r="G312" s="188" t="s">
        <v>179</v>
      </c>
      <c r="H312" s="174">
        <v>284</v>
      </c>
      <c r="I312" s="194">
        <v>0</v>
      </c>
      <c r="J312" s="194">
        <v>0</v>
      </c>
      <c r="K312" s="194">
        <v>0</v>
      </c>
      <c r="L312" s="194">
        <v>0</v>
      </c>
      <c r="M312" s="1"/>
    </row>
    <row r="313" spans="1:13" ht="24" hidden="1" customHeight="1">
      <c r="A313" s="199">
        <v>3</v>
      </c>
      <c r="B313" s="234">
        <v>3</v>
      </c>
      <c r="C313" s="208">
        <v>1</v>
      </c>
      <c r="D313" s="209">
        <v>2</v>
      </c>
      <c r="E313" s="209">
        <v>1</v>
      </c>
      <c r="F313" s="210">
        <v>2</v>
      </c>
      <c r="G313" s="211" t="s">
        <v>180</v>
      </c>
      <c r="H313" s="174">
        <v>285</v>
      </c>
      <c r="I313" s="194">
        <v>0</v>
      </c>
      <c r="J313" s="194">
        <v>0</v>
      </c>
      <c r="K313" s="194">
        <v>0</v>
      </c>
      <c r="L313" s="194">
        <v>0</v>
      </c>
      <c r="M313" s="1"/>
    </row>
    <row r="314" spans="1:13" ht="27.75" hidden="1" customHeight="1">
      <c r="A314" s="186">
        <v>3</v>
      </c>
      <c r="B314" s="188">
        <v>3</v>
      </c>
      <c r="C314" s="186">
        <v>1</v>
      </c>
      <c r="D314" s="187">
        <v>3</v>
      </c>
      <c r="E314" s="187"/>
      <c r="F314" s="189"/>
      <c r="G314" s="188" t="s">
        <v>181</v>
      </c>
      <c r="H314" s="174">
        <v>286</v>
      </c>
      <c r="I314" s="175">
        <f>I315</f>
        <v>0</v>
      </c>
      <c r="J314" s="250">
        <f>J315</f>
        <v>0</v>
      </c>
      <c r="K314" s="176">
        <f>K315</f>
        <v>0</v>
      </c>
      <c r="L314" s="176">
        <f>L315</f>
        <v>0</v>
      </c>
      <c r="M314" s="1"/>
    </row>
    <row r="315" spans="1:13" ht="24" hidden="1" customHeight="1">
      <c r="A315" s="186">
        <v>3</v>
      </c>
      <c r="B315" s="211">
        <v>3</v>
      </c>
      <c r="C315" s="208">
        <v>1</v>
      </c>
      <c r="D315" s="209">
        <v>3</v>
      </c>
      <c r="E315" s="209">
        <v>1</v>
      </c>
      <c r="F315" s="210"/>
      <c r="G315" s="188" t="s">
        <v>181</v>
      </c>
      <c r="H315" s="174">
        <v>287</v>
      </c>
      <c r="I315" s="176">
        <f>I316+I317</f>
        <v>0</v>
      </c>
      <c r="J315" s="176">
        <f>J316+J317</f>
        <v>0</v>
      </c>
      <c r="K315" s="176">
        <f>K316+K317</f>
        <v>0</v>
      </c>
      <c r="L315" s="176">
        <f>L316+L317</f>
        <v>0</v>
      </c>
      <c r="M315" s="1"/>
    </row>
    <row r="316" spans="1:13" ht="27" hidden="1" customHeight="1">
      <c r="A316" s="186">
        <v>3</v>
      </c>
      <c r="B316" s="188">
        <v>3</v>
      </c>
      <c r="C316" s="186">
        <v>1</v>
      </c>
      <c r="D316" s="187">
        <v>3</v>
      </c>
      <c r="E316" s="187">
        <v>1</v>
      </c>
      <c r="F316" s="189">
        <v>1</v>
      </c>
      <c r="G316" s="188" t="s">
        <v>182</v>
      </c>
      <c r="H316" s="174">
        <v>288</v>
      </c>
      <c r="I316" s="239">
        <v>0</v>
      </c>
      <c r="J316" s="239">
        <v>0</v>
      </c>
      <c r="K316" s="239">
        <v>0</v>
      </c>
      <c r="L316" s="238">
        <v>0</v>
      </c>
      <c r="M316" s="1"/>
    </row>
    <row r="317" spans="1:13" ht="26.25" hidden="1" customHeight="1">
      <c r="A317" s="186">
        <v>3</v>
      </c>
      <c r="B317" s="188">
        <v>3</v>
      </c>
      <c r="C317" s="186">
        <v>1</v>
      </c>
      <c r="D317" s="187">
        <v>3</v>
      </c>
      <c r="E317" s="187">
        <v>1</v>
      </c>
      <c r="F317" s="189">
        <v>2</v>
      </c>
      <c r="G317" s="188" t="s">
        <v>183</v>
      </c>
      <c r="H317" s="174">
        <v>289</v>
      </c>
      <c r="I317" s="194">
        <v>0</v>
      </c>
      <c r="J317" s="194">
        <v>0</v>
      </c>
      <c r="K317" s="194">
        <v>0</v>
      </c>
      <c r="L317" s="194">
        <v>0</v>
      </c>
      <c r="M317" s="1"/>
    </row>
    <row r="318" spans="1:13" hidden="1">
      <c r="A318" s="186">
        <v>3</v>
      </c>
      <c r="B318" s="188">
        <v>3</v>
      </c>
      <c r="C318" s="186">
        <v>1</v>
      </c>
      <c r="D318" s="187">
        <v>4</v>
      </c>
      <c r="E318" s="187"/>
      <c r="F318" s="189"/>
      <c r="G318" s="188" t="s">
        <v>184</v>
      </c>
      <c r="H318" s="174">
        <v>290</v>
      </c>
      <c r="I318" s="175">
        <f>I319</f>
        <v>0</v>
      </c>
      <c r="J318" s="250">
        <f>J319</f>
        <v>0</v>
      </c>
      <c r="K318" s="176">
        <f>K319</f>
        <v>0</v>
      </c>
      <c r="L318" s="176">
        <f>L319</f>
        <v>0</v>
      </c>
    </row>
    <row r="319" spans="1:13" ht="31.5" hidden="1" customHeight="1">
      <c r="A319" s="190">
        <v>3</v>
      </c>
      <c r="B319" s="186">
        <v>3</v>
      </c>
      <c r="C319" s="187">
        <v>1</v>
      </c>
      <c r="D319" s="187">
        <v>4</v>
      </c>
      <c r="E319" s="187">
        <v>1</v>
      </c>
      <c r="F319" s="189"/>
      <c r="G319" s="188" t="s">
        <v>184</v>
      </c>
      <c r="H319" s="174">
        <v>291</v>
      </c>
      <c r="I319" s="175">
        <f>SUM(I320:I321)</f>
        <v>0</v>
      </c>
      <c r="J319" s="175">
        <f>SUM(J320:J321)</f>
        <v>0</v>
      </c>
      <c r="K319" s="175">
        <f>SUM(K320:K321)</f>
        <v>0</v>
      </c>
      <c r="L319" s="175">
        <f>SUM(L320:L321)</f>
        <v>0</v>
      </c>
      <c r="M319" s="1"/>
    </row>
    <row r="320" spans="1:13" hidden="1">
      <c r="A320" s="190">
        <v>3</v>
      </c>
      <c r="B320" s="186">
        <v>3</v>
      </c>
      <c r="C320" s="187">
        <v>1</v>
      </c>
      <c r="D320" s="187">
        <v>4</v>
      </c>
      <c r="E320" s="187">
        <v>1</v>
      </c>
      <c r="F320" s="189">
        <v>1</v>
      </c>
      <c r="G320" s="188" t="s">
        <v>185</v>
      </c>
      <c r="H320" s="174">
        <v>292</v>
      </c>
      <c r="I320" s="193">
        <v>0</v>
      </c>
      <c r="J320" s="194">
        <v>0</v>
      </c>
      <c r="K320" s="194">
        <v>0</v>
      </c>
      <c r="L320" s="193">
        <v>0</v>
      </c>
    </row>
    <row r="321" spans="1:16" ht="30.75" hidden="1" customHeight="1">
      <c r="A321" s="186">
        <v>3</v>
      </c>
      <c r="B321" s="187">
        <v>3</v>
      </c>
      <c r="C321" s="187">
        <v>1</v>
      </c>
      <c r="D321" s="187">
        <v>4</v>
      </c>
      <c r="E321" s="187">
        <v>1</v>
      </c>
      <c r="F321" s="189">
        <v>2</v>
      </c>
      <c r="G321" s="188" t="s">
        <v>186</v>
      </c>
      <c r="H321" s="174">
        <v>293</v>
      </c>
      <c r="I321" s="194">
        <v>0</v>
      </c>
      <c r="J321" s="239">
        <v>0</v>
      </c>
      <c r="K321" s="239">
        <v>0</v>
      </c>
      <c r="L321" s="238">
        <v>0</v>
      </c>
      <c r="M321" s="1"/>
    </row>
    <row r="322" spans="1:16" ht="26.25" hidden="1" customHeight="1">
      <c r="A322" s="186">
        <v>3</v>
      </c>
      <c r="B322" s="187">
        <v>3</v>
      </c>
      <c r="C322" s="187">
        <v>1</v>
      </c>
      <c r="D322" s="187">
        <v>5</v>
      </c>
      <c r="E322" s="187"/>
      <c r="F322" s="189"/>
      <c r="G322" s="188" t="s">
        <v>187</v>
      </c>
      <c r="H322" s="174">
        <v>294</v>
      </c>
      <c r="I322" s="198">
        <f t="shared" ref="I322:L323" si="29">I323</f>
        <v>0</v>
      </c>
      <c r="J322" s="250">
        <f t="shared" si="29"/>
        <v>0</v>
      </c>
      <c r="K322" s="176">
        <f t="shared" si="29"/>
        <v>0</v>
      </c>
      <c r="L322" s="176">
        <f t="shared" si="29"/>
        <v>0</v>
      </c>
      <c r="M322" s="1"/>
    </row>
    <row r="323" spans="1:16" ht="30" hidden="1" customHeight="1">
      <c r="A323" s="181">
        <v>3</v>
      </c>
      <c r="B323" s="209">
        <v>3</v>
      </c>
      <c r="C323" s="209">
        <v>1</v>
      </c>
      <c r="D323" s="209">
        <v>5</v>
      </c>
      <c r="E323" s="209">
        <v>1</v>
      </c>
      <c r="F323" s="210"/>
      <c r="G323" s="188" t="s">
        <v>187</v>
      </c>
      <c r="H323" s="174">
        <v>295</v>
      </c>
      <c r="I323" s="176">
        <f t="shared" si="29"/>
        <v>0</v>
      </c>
      <c r="J323" s="251">
        <f t="shared" si="29"/>
        <v>0</v>
      </c>
      <c r="K323" s="198">
        <f t="shared" si="29"/>
        <v>0</v>
      </c>
      <c r="L323" s="198">
        <f t="shared" si="29"/>
        <v>0</v>
      </c>
      <c r="M323" s="1"/>
    </row>
    <row r="324" spans="1:16" ht="30" hidden="1" customHeight="1">
      <c r="A324" s="186">
        <v>3</v>
      </c>
      <c r="B324" s="187">
        <v>3</v>
      </c>
      <c r="C324" s="187">
        <v>1</v>
      </c>
      <c r="D324" s="187">
        <v>5</v>
      </c>
      <c r="E324" s="187">
        <v>1</v>
      </c>
      <c r="F324" s="189">
        <v>1</v>
      </c>
      <c r="G324" s="188" t="s">
        <v>352</v>
      </c>
      <c r="H324" s="174">
        <v>296</v>
      </c>
      <c r="I324" s="194">
        <v>0</v>
      </c>
      <c r="J324" s="239">
        <v>0</v>
      </c>
      <c r="K324" s="239">
        <v>0</v>
      </c>
      <c r="L324" s="238">
        <v>0</v>
      </c>
      <c r="M324" s="1"/>
    </row>
    <row r="325" spans="1:16" ht="30" hidden="1" customHeight="1">
      <c r="A325" s="186">
        <v>3</v>
      </c>
      <c r="B325" s="187">
        <v>3</v>
      </c>
      <c r="C325" s="187">
        <v>1</v>
      </c>
      <c r="D325" s="187">
        <v>6</v>
      </c>
      <c r="E325" s="187"/>
      <c r="F325" s="189"/>
      <c r="G325" s="188" t="s">
        <v>160</v>
      </c>
      <c r="H325" s="174">
        <v>297</v>
      </c>
      <c r="I325" s="176">
        <f t="shared" ref="I325:L326" si="30">I326</f>
        <v>0</v>
      </c>
      <c r="J325" s="250">
        <f t="shared" si="30"/>
        <v>0</v>
      </c>
      <c r="K325" s="176">
        <f t="shared" si="30"/>
        <v>0</v>
      </c>
      <c r="L325" s="176">
        <f t="shared" si="30"/>
        <v>0</v>
      </c>
      <c r="M325" s="1"/>
    </row>
    <row r="326" spans="1:16" ht="30" hidden="1" customHeight="1">
      <c r="A326" s="186">
        <v>3</v>
      </c>
      <c r="B326" s="187">
        <v>3</v>
      </c>
      <c r="C326" s="187">
        <v>1</v>
      </c>
      <c r="D326" s="187">
        <v>6</v>
      </c>
      <c r="E326" s="187">
        <v>1</v>
      </c>
      <c r="F326" s="189"/>
      <c r="G326" s="188" t="s">
        <v>160</v>
      </c>
      <c r="H326" s="174">
        <v>298</v>
      </c>
      <c r="I326" s="175">
        <f t="shared" si="30"/>
        <v>0</v>
      </c>
      <c r="J326" s="250">
        <f t="shared" si="30"/>
        <v>0</v>
      </c>
      <c r="K326" s="176">
        <f t="shared" si="30"/>
        <v>0</v>
      </c>
      <c r="L326" s="176">
        <f t="shared" si="30"/>
        <v>0</v>
      </c>
      <c r="M326" s="1"/>
    </row>
    <row r="327" spans="1:16" ht="25.5" hidden="1" customHeight="1">
      <c r="A327" s="186">
        <v>3</v>
      </c>
      <c r="B327" s="187">
        <v>3</v>
      </c>
      <c r="C327" s="187">
        <v>1</v>
      </c>
      <c r="D327" s="187">
        <v>6</v>
      </c>
      <c r="E327" s="187">
        <v>1</v>
      </c>
      <c r="F327" s="189">
        <v>1</v>
      </c>
      <c r="G327" s="188" t="s">
        <v>160</v>
      </c>
      <c r="H327" s="174">
        <v>299</v>
      </c>
      <c r="I327" s="239">
        <v>0</v>
      </c>
      <c r="J327" s="239">
        <v>0</v>
      </c>
      <c r="K327" s="239">
        <v>0</v>
      </c>
      <c r="L327" s="238">
        <v>0</v>
      </c>
      <c r="M327" s="1"/>
    </row>
    <row r="328" spans="1:16" ht="22.5" hidden="1" customHeight="1">
      <c r="A328" s="186">
        <v>3</v>
      </c>
      <c r="B328" s="187">
        <v>3</v>
      </c>
      <c r="C328" s="187">
        <v>1</v>
      </c>
      <c r="D328" s="187">
        <v>7</v>
      </c>
      <c r="E328" s="187"/>
      <c r="F328" s="189"/>
      <c r="G328" s="188" t="s">
        <v>188</v>
      </c>
      <c r="H328" s="174">
        <v>300</v>
      </c>
      <c r="I328" s="175">
        <f>I329</f>
        <v>0</v>
      </c>
      <c r="J328" s="250">
        <f>J329</f>
        <v>0</v>
      </c>
      <c r="K328" s="176">
        <f>K329</f>
        <v>0</v>
      </c>
      <c r="L328" s="176">
        <f>L329</f>
        <v>0</v>
      </c>
      <c r="M328" s="1"/>
    </row>
    <row r="329" spans="1:16" ht="25.5" hidden="1" customHeight="1">
      <c r="A329" s="186">
        <v>3</v>
      </c>
      <c r="B329" s="187">
        <v>3</v>
      </c>
      <c r="C329" s="187">
        <v>1</v>
      </c>
      <c r="D329" s="187">
        <v>7</v>
      </c>
      <c r="E329" s="187">
        <v>1</v>
      </c>
      <c r="F329" s="189"/>
      <c r="G329" s="188" t="s">
        <v>188</v>
      </c>
      <c r="H329" s="174">
        <v>301</v>
      </c>
      <c r="I329" s="175">
        <f>I330+I331</f>
        <v>0</v>
      </c>
      <c r="J329" s="175">
        <f>J330+J331</f>
        <v>0</v>
      </c>
      <c r="K329" s="175">
        <f>K330+K331</f>
        <v>0</v>
      </c>
      <c r="L329" s="175">
        <f>L330+L331</f>
        <v>0</v>
      </c>
      <c r="M329" s="1"/>
    </row>
    <row r="330" spans="1:16" ht="27" hidden="1" customHeight="1">
      <c r="A330" s="186">
        <v>3</v>
      </c>
      <c r="B330" s="187">
        <v>3</v>
      </c>
      <c r="C330" s="187">
        <v>1</v>
      </c>
      <c r="D330" s="187">
        <v>7</v>
      </c>
      <c r="E330" s="187">
        <v>1</v>
      </c>
      <c r="F330" s="189">
        <v>1</v>
      </c>
      <c r="G330" s="188" t="s">
        <v>189</v>
      </c>
      <c r="H330" s="174">
        <v>302</v>
      </c>
      <c r="I330" s="239">
        <v>0</v>
      </c>
      <c r="J330" s="239">
        <v>0</v>
      </c>
      <c r="K330" s="239">
        <v>0</v>
      </c>
      <c r="L330" s="238">
        <v>0</v>
      </c>
      <c r="M330" s="1"/>
    </row>
    <row r="331" spans="1:16" ht="27.75" hidden="1" customHeight="1">
      <c r="A331" s="186">
        <v>3</v>
      </c>
      <c r="B331" s="187">
        <v>3</v>
      </c>
      <c r="C331" s="187">
        <v>1</v>
      </c>
      <c r="D331" s="187">
        <v>7</v>
      </c>
      <c r="E331" s="187">
        <v>1</v>
      </c>
      <c r="F331" s="189">
        <v>2</v>
      </c>
      <c r="G331" s="188" t="s">
        <v>190</v>
      </c>
      <c r="H331" s="174">
        <v>303</v>
      </c>
      <c r="I331" s="194">
        <v>0</v>
      </c>
      <c r="J331" s="194">
        <v>0</v>
      </c>
      <c r="K331" s="194">
        <v>0</v>
      </c>
      <c r="L331" s="194">
        <v>0</v>
      </c>
      <c r="M331" s="1"/>
    </row>
    <row r="332" spans="1:16" ht="38.25" hidden="1" customHeight="1">
      <c r="A332" s="186">
        <v>3</v>
      </c>
      <c r="B332" s="187">
        <v>3</v>
      </c>
      <c r="C332" s="187">
        <v>2</v>
      </c>
      <c r="D332" s="187"/>
      <c r="E332" s="187"/>
      <c r="F332" s="189"/>
      <c r="G332" s="188" t="s">
        <v>191</v>
      </c>
      <c r="H332" s="174">
        <v>304</v>
      </c>
      <c r="I332" s="175">
        <f>SUM(I333+I342+I346+I350+I354+I357+I360)</f>
        <v>0</v>
      </c>
      <c r="J332" s="250">
        <f>SUM(J333+J342+J346+J350+J354+J357+J360)</f>
        <v>0</v>
      </c>
      <c r="K332" s="176">
        <f>SUM(K333+K342+K346+K350+K354+K357+K360)</f>
        <v>0</v>
      </c>
      <c r="L332" s="176">
        <f>SUM(L333+L342+L346+L350+L354+L357+L360)</f>
        <v>0</v>
      </c>
      <c r="M332" s="1"/>
    </row>
    <row r="333" spans="1:16" ht="30" hidden="1" customHeight="1">
      <c r="A333" s="186">
        <v>3</v>
      </c>
      <c r="B333" s="187">
        <v>3</v>
      </c>
      <c r="C333" s="187">
        <v>2</v>
      </c>
      <c r="D333" s="187">
        <v>1</v>
      </c>
      <c r="E333" s="187"/>
      <c r="F333" s="189"/>
      <c r="G333" s="188" t="s">
        <v>143</v>
      </c>
      <c r="H333" s="174">
        <v>305</v>
      </c>
      <c r="I333" s="175">
        <f>I334</f>
        <v>0</v>
      </c>
      <c r="J333" s="250">
        <f>J334</f>
        <v>0</v>
      </c>
      <c r="K333" s="176">
        <f>K334</f>
        <v>0</v>
      </c>
      <c r="L333" s="176">
        <f>L334</f>
        <v>0</v>
      </c>
      <c r="M333" s="1"/>
    </row>
    <row r="334" spans="1:16" hidden="1">
      <c r="A334" s="190">
        <v>3</v>
      </c>
      <c r="B334" s="186">
        <v>3</v>
      </c>
      <c r="C334" s="187">
        <v>2</v>
      </c>
      <c r="D334" s="188">
        <v>1</v>
      </c>
      <c r="E334" s="186">
        <v>1</v>
      </c>
      <c r="F334" s="189"/>
      <c r="G334" s="188" t="s">
        <v>143</v>
      </c>
      <c r="H334" s="174">
        <v>306</v>
      </c>
      <c r="I334" s="175">
        <f t="shared" ref="I334:P334" si="31">SUM(I335:I335)</f>
        <v>0</v>
      </c>
      <c r="J334" s="175">
        <f t="shared" si="31"/>
        <v>0</v>
      </c>
      <c r="K334" s="175">
        <f t="shared" si="31"/>
        <v>0</v>
      </c>
      <c r="L334" s="175">
        <f t="shared" si="31"/>
        <v>0</v>
      </c>
      <c r="M334" s="252">
        <f t="shared" si="31"/>
        <v>0</v>
      </c>
      <c r="N334" s="252">
        <f t="shared" si="31"/>
        <v>0</v>
      </c>
      <c r="O334" s="252">
        <f t="shared" si="31"/>
        <v>0</v>
      </c>
      <c r="P334" s="252">
        <f t="shared" si="31"/>
        <v>0</v>
      </c>
    </row>
    <row r="335" spans="1:16" ht="27.75" hidden="1" customHeight="1">
      <c r="A335" s="190">
        <v>3</v>
      </c>
      <c r="B335" s="186">
        <v>3</v>
      </c>
      <c r="C335" s="187">
        <v>2</v>
      </c>
      <c r="D335" s="188">
        <v>1</v>
      </c>
      <c r="E335" s="186">
        <v>1</v>
      </c>
      <c r="F335" s="189">
        <v>1</v>
      </c>
      <c r="G335" s="188" t="s">
        <v>144</v>
      </c>
      <c r="H335" s="174">
        <v>307</v>
      </c>
      <c r="I335" s="239">
        <v>0</v>
      </c>
      <c r="J335" s="239">
        <v>0</v>
      </c>
      <c r="K335" s="239">
        <v>0</v>
      </c>
      <c r="L335" s="238">
        <v>0</v>
      </c>
      <c r="M335" s="1"/>
    </row>
    <row r="336" spans="1:16" hidden="1">
      <c r="A336" s="190">
        <v>3</v>
      </c>
      <c r="B336" s="186">
        <v>3</v>
      </c>
      <c r="C336" s="187">
        <v>2</v>
      </c>
      <c r="D336" s="188">
        <v>1</v>
      </c>
      <c r="E336" s="186">
        <v>2</v>
      </c>
      <c r="F336" s="189"/>
      <c r="G336" s="211" t="s">
        <v>165</v>
      </c>
      <c r="H336" s="174">
        <v>308</v>
      </c>
      <c r="I336" s="175">
        <f>SUM(I337:I338)</f>
        <v>0</v>
      </c>
      <c r="J336" s="175">
        <f>SUM(J337:J338)</f>
        <v>0</v>
      </c>
      <c r="K336" s="175">
        <f>SUM(K337:K338)</f>
        <v>0</v>
      </c>
      <c r="L336" s="175">
        <f>SUM(L337:L338)</f>
        <v>0</v>
      </c>
    </row>
    <row r="337" spans="1:13" hidden="1">
      <c r="A337" s="190">
        <v>3</v>
      </c>
      <c r="B337" s="186">
        <v>3</v>
      </c>
      <c r="C337" s="187">
        <v>2</v>
      </c>
      <c r="D337" s="188">
        <v>1</v>
      </c>
      <c r="E337" s="186">
        <v>2</v>
      </c>
      <c r="F337" s="189">
        <v>1</v>
      </c>
      <c r="G337" s="211" t="s">
        <v>146</v>
      </c>
      <c r="H337" s="174">
        <v>309</v>
      </c>
      <c r="I337" s="239">
        <v>0</v>
      </c>
      <c r="J337" s="239">
        <v>0</v>
      </c>
      <c r="K337" s="239">
        <v>0</v>
      </c>
      <c r="L337" s="238">
        <v>0</v>
      </c>
    </row>
    <row r="338" spans="1:13" hidden="1">
      <c r="A338" s="190">
        <v>3</v>
      </c>
      <c r="B338" s="186">
        <v>3</v>
      </c>
      <c r="C338" s="187">
        <v>2</v>
      </c>
      <c r="D338" s="188">
        <v>1</v>
      </c>
      <c r="E338" s="186">
        <v>2</v>
      </c>
      <c r="F338" s="189">
        <v>2</v>
      </c>
      <c r="G338" s="211" t="s">
        <v>147</v>
      </c>
      <c r="H338" s="174">
        <v>310</v>
      </c>
      <c r="I338" s="194">
        <v>0</v>
      </c>
      <c r="J338" s="194">
        <v>0</v>
      </c>
      <c r="K338" s="194">
        <v>0</v>
      </c>
      <c r="L338" s="194">
        <v>0</v>
      </c>
    </row>
    <row r="339" spans="1:13" hidden="1">
      <c r="A339" s="190">
        <v>3</v>
      </c>
      <c r="B339" s="186">
        <v>3</v>
      </c>
      <c r="C339" s="187">
        <v>2</v>
      </c>
      <c r="D339" s="188">
        <v>1</v>
      </c>
      <c r="E339" s="186">
        <v>3</v>
      </c>
      <c r="F339" s="189"/>
      <c r="G339" s="211" t="s">
        <v>148</v>
      </c>
      <c r="H339" s="174">
        <v>311</v>
      </c>
      <c r="I339" s="175">
        <f>SUM(I340:I341)</f>
        <v>0</v>
      </c>
      <c r="J339" s="175">
        <f>SUM(J340:J341)</f>
        <v>0</v>
      </c>
      <c r="K339" s="175">
        <f>SUM(K340:K341)</f>
        <v>0</v>
      </c>
      <c r="L339" s="175">
        <f>SUM(L340:L341)</f>
        <v>0</v>
      </c>
    </row>
    <row r="340" spans="1:13" hidden="1">
      <c r="A340" s="190">
        <v>3</v>
      </c>
      <c r="B340" s="186">
        <v>3</v>
      </c>
      <c r="C340" s="187">
        <v>2</v>
      </c>
      <c r="D340" s="188">
        <v>1</v>
      </c>
      <c r="E340" s="186">
        <v>3</v>
      </c>
      <c r="F340" s="189">
        <v>1</v>
      </c>
      <c r="G340" s="211" t="s">
        <v>149</v>
      </c>
      <c r="H340" s="174">
        <v>312</v>
      </c>
      <c r="I340" s="194">
        <v>0</v>
      </c>
      <c r="J340" s="194">
        <v>0</v>
      </c>
      <c r="K340" s="194">
        <v>0</v>
      </c>
      <c r="L340" s="194">
        <v>0</v>
      </c>
    </row>
    <row r="341" spans="1:13" hidden="1">
      <c r="A341" s="190">
        <v>3</v>
      </c>
      <c r="B341" s="186">
        <v>3</v>
      </c>
      <c r="C341" s="187">
        <v>2</v>
      </c>
      <c r="D341" s="188">
        <v>1</v>
      </c>
      <c r="E341" s="186">
        <v>3</v>
      </c>
      <c r="F341" s="189">
        <v>2</v>
      </c>
      <c r="G341" s="211" t="s">
        <v>166</v>
      </c>
      <c r="H341" s="174">
        <v>313</v>
      </c>
      <c r="I341" s="212">
        <v>0</v>
      </c>
      <c r="J341" s="253">
        <v>0</v>
      </c>
      <c r="K341" s="212">
        <v>0</v>
      </c>
      <c r="L341" s="212">
        <v>0</v>
      </c>
    </row>
    <row r="342" spans="1:13" hidden="1">
      <c r="A342" s="199">
        <v>3</v>
      </c>
      <c r="B342" s="199">
        <v>3</v>
      </c>
      <c r="C342" s="208">
        <v>2</v>
      </c>
      <c r="D342" s="211">
        <v>2</v>
      </c>
      <c r="E342" s="208"/>
      <c r="F342" s="210"/>
      <c r="G342" s="211" t="s">
        <v>178</v>
      </c>
      <c r="H342" s="174">
        <v>314</v>
      </c>
      <c r="I342" s="204">
        <f>I343</f>
        <v>0</v>
      </c>
      <c r="J342" s="254">
        <f>J343</f>
        <v>0</v>
      </c>
      <c r="K342" s="205">
        <f>K343</f>
        <v>0</v>
      </c>
      <c r="L342" s="205">
        <f>L343</f>
        <v>0</v>
      </c>
    </row>
    <row r="343" spans="1:13" hidden="1">
      <c r="A343" s="190">
        <v>3</v>
      </c>
      <c r="B343" s="190">
        <v>3</v>
      </c>
      <c r="C343" s="186">
        <v>2</v>
      </c>
      <c r="D343" s="188">
        <v>2</v>
      </c>
      <c r="E343" s="186">
        <v>1</v>
      </c>
      <c r="F343" s="189"/>
      <c r="G343" s="211" t="s">
        <v>178</v>
      </c>
      <c r="H343" s="174">
        <v>315</v>
      </c>
      <c r="I343" s="175">
        <f>SUM(I344:I345)</f>
        <v>0</v>
      </c>
      <c r="J343" s="217">
        <f>SUM(J344:J345)</f>
        <v>0</v>
      </c>
      <c r="K343" s="176">
        <f>SUM(K344:K345)</f>
        <v>0</v>
      </c>
      <c r="L343" s="176">
        <f>SUM(L344:L345)</f>
        <v>0</v>
      </c>
    </row>
    <row r="344" spans="1:13" hidden="1">
      <c r="A344" s="190">
        <v>3</v>
      </c>
      <c r="B344" s="190">
        <v>3</v>
      </c>
      <c r="C344" s="186">
        <v>2</v>
      </c>
      <c r="D344" s="188">
        <v>2</v>
      </c>
      <c r="E344" s="190">
        <v>1</v>
      </c>
      <c r="F344" s="222">
        <v>1</v>
      </c>
      <c r="G344" s="188" t="s">
        <v>179</v>
      </c>
      <c r="H344" s="174">
        <v>316</v>
      </c>
      <c r="I344" s="194">
        <v>0</v>
      </c>
      <c r="J344" s="194">
        <v>0</v>
      </c>
      <c r="K344" s="194">
        <v>0</v>
      </c>
      <c r="L344" s="194">
        <v>0</v>
      </c>
    </row>
    <row r="345" spans="1:13" hidden="1">
      <c r="A345" s="199">
        <v>3</v>
      </c>
      <c r="B345" s="199">
        <v>3</v>
      </c>
      <c r="C345" s="200">
        <v>2</v>
      </c>
      <c r="D345" s="201">
        <v>2</v>
      </c>
      <c r="E345" s="202">
        <v>1</v>
      </c>
      <c r="F345" s="230">
        <v>2</v>
      </c>
      <c r="G345" s="202" t="s">
        <v>180</v>
      </c>
      <c r="H345" s="174">
        <v>317</v>
      </c>
      <c r="I345" s="194">
        <v>0</v>
      </c>
      <c r="J345" s="194">
        <v>0</v>
      </c>
      <c r="K345" s="194">
        <v>0</v>
      </c>
      <c r="L345" s="194">
        <v>0</v>
      </c>
    </row>
    <row r="346" spans="1:13" ht="23.25" hidden="1" customHeight="1">
      <c r="A346" s="190">
        <v>3</v>
      </c>
      <c r="B346" s="190">
        <v>3</v>
      </c>
      <c r="C346" s="186">
        <v>2</v>
      </c>
      <c r="D346" s="187">
        <v>3</v>
      </c>
      <c r="E346" s="188"/>
      <c r="F346" s="222"/>
      <c r="G346" s="188" t="s">
        <v>181</v>
      </c>
      <c r="H346" s="174">
        <v>318</v>
      </c>
      <c r="I346" s="175">
        <f>I347</f>
        <v>0</v>
      </c>
      <c r="J346" s="217">
        <f>J347</f>
        <v>0</v>
      </c>
      <c r="K346" s="176">
        <f>K347</f>
        <v>0</v>
      </c>
      <c r="L346" s="176">
        <f>L347</f>
        <v>0</v>
      </c>
      <c r="M346" s="1"/>
    </row>
    <row r="347" spans="1:13" ht="27.75" hidden="1" customHeight="1">
      <c r="A347" s="190">
        <v>3</v>
      </c>
      <c r="B347" s="190">
        <v>3</v>
      </c>
      <c r="C347" s="186">
        <v>2</v>
      </c>
      <c r="D347" s="187">
        <v>3</v>
      </c>
      <c r="E347" s="188">
        <v>1</v>
      </c>
      <c r="F347" s="222"/>
      <c r="G347" s="188" t="s">
        <v>181</v>
      </c>
      <c r="H347" s="174">
        <v>319</v>
      </c>
      <c r="I347" s="175">
        <f>I348+I349</f>
        <v>0</v>
      </c>
      <c r="J347" s="175">
        <f>J348+J349</f>
        <v>0</v>
      </c>
      <c r="K347" s="175">
        <f>K348+K349</f>
        <v>0</v>
      </c>
      <c r="L347" s="175">
        <f>L348+L349</f>
        <v>0</v>
      </c>
      <c r="M347" s="1"/>
    </row>
    <row r="348" spans="1:13" ht="28.5" hidden="1" customHeight="1">
      <c r="A348" s="190">
        <v>3</v>
      </c>
      <c r="B348" s="190">
        <v>3</v>
      </c>
      <c r="C348" s="186">
        <v>2</v>
      </c>
      <c r="D348" s="187">
        <v>3</v>
      </c>
      <c r="E348" s="188">
        <v>1</v>
      </c>
      <c r="F348" s="222">
        <v>1</v>
      </c>
      <c r="G348" s="188" t="s">
        <v>182</v>
      </c>
      <c r="H348" s="174">
        <v>320</v>
      </c>
      <c r="I348" s="239">
        <v>0</v>
      </c>
      <c r="J348" s="239">
        <v>0</v>
      </c>
      <c r="K348" s="239">
        <v>0</v>
      </c>
      <c r="L348" s="238">
        <v>0</v>
      </c>
      <c r="M348" s="1"/>
    </row>
    <row r="349" spans="1:13" ht="27.75" hidden="1" customHeight="1">
      <c r="A349" s="190">
        <v>3</v>
      </c>
      <c r="B349" s="190">
        <v>3</v>
      </c>
      <c r="C349" s="186">
        <v>2</v>
      </c>
      <c r="D349" s="187">
        <v>3</v>
      </c>
      <c r="E349" s="188">
        <v>1</v>
      </c>
      <c r="F349" s="222">
        <v>2</v>
      </c>
      <c r="G349" s="188" t="s">
        <v>183</v>
      </c>
      <c r="H349" s="174">
        <v>321</v>
      </c>
      <c r="I349" s="194">
        <v>0</v>
      </c>
      <c r="J349" s="194">
        <v>0</v>
      </c>
      <c r="K349" s="194">
        <v>0</v>
      </c>
      <c r="L349" s="194">
        <v>0</v>
      </c>
      <c r="M349" s="1"/>
    </row>
    <row r="350" spans="1:13" hidden="1">
      <c r="A350" s="190">
        <v>3</v>
      </c>
      <c r="B350" s="190">
        <v>3</v>
      </c>
      <c r="C350" s="186">
        <v>2</v>
      </c>
      <c r="D350" s="187">
        <v>4</v>
      </c>
      <c r="E350" s="187"/>
      <c r="F350" s="189"/>
      <c r="G350" s="188" t="s">
        <v>184</v>
      </c>
      <c r="H350" s="174">
        <v>322</v>
      </c>
      <c r="I350" s="175">
        <f>I351</f>
        <v>0</v>
      </c>
      <c r="J350" s="217">
        <f>J351</f>
        <v>0</v>
      </c>
      <c r="K350" s="176">
        <f>K351</f>
        <v>0</v>
      </c>
      <c r="L350" s="176">
        <f>L351</f>
        <v>0</v>
      </c>
    </row>
    <row r="351" spans="1:13" hidden="1">
      <c r="A351" s="207">
        <v>3</v>
      </c>
      <c r="B351" s="207">
        <v>3</v>
      </c>
      <c r="C351" s="181">
        <v>2</v>
      </c>
      <c r="D351" s="179">
        <v>4</v>
      </c>
      <c r="E351" s="179">
        <v>1</v>
      </c>
      <c r="F351" s="182"/>
      <c r="G351" s="188" t="s">
        <v>184</v>
      </c>
      <c r="H351" s="174">
        <v>323</v>
      </c>
      <c r="I351" s="197">
        <f>SUM(I352:I353)</f>
        <v>0</v>
      </c>
      <c r="J351" s="219">
        <f>SUM(J352:J353)</f>
        <v>0</v>
      </c>
      <c r="K351" s="198">
        <f>SUM(K352:K353)</f>
        <v>0</v>
      </c>
      <c r="L351" s="198">
        <f>SUM(L352:L353)</f>
        <v>0</v>
      </c>
    </row>
    <row r="352" spans="1:13" ht="30.75" hidden="1" customHeight="1">
      <c r="A352" s="190">
        <v>3</v>
      </c>
      <c r="B352" s="190">
        <v>3</v>
      </c>
      <c r="C352" s="186">
        <v>2</v>
      </c>
      <c r="D352" s="187">
        <v>4</v>
      </c>
      <c r="E352" s="187">
        <v>1</v>
      </c>
      <c r="F352" s="189">
        <v>1</v>
      </c>
      <c r="G352" s="188" t="s">
        <v>185</v>
      </c>
      <c r="H352" s="174">
        <v>324</v>
      </c>
      <c r="I352" s="194">
        <v>0</v>
      </c>
      <c r="J352" s="194">
        <v>0</v>
      </c>
      <c r="K352" s="194">
        <v>0</v>
      </c>
      <c r="L352" s="194">
        <v>0</v>
      </c>
      <c r="M352" s="1"/>
    </row>
    <row r="353" spans="1:13" hidden="1">
      <c r="A353" s="190">
        <v>3</v>
      </c>
      <c r="B353" s="190">
        <v>3</v>
      </c>
      <c r="C353" s="186">
        <v>2</v>
      </c>
      <c r="D353" s="187">
        <v>4</v>
      </c>
      <c r="E353" s="187">
        <v>1</v>
      </c>
      <c r="F353" s="189">
        <v>2</v>
      </c>
      <c r="G353" s="188" t="s">
        <v>192</v>
      </c>
      <c r="H353" s="174">
        <v>325</v>
      </c>
      <c r="I353" s="194">
        <v>0</v>
      </c>
      <c r="J353" s="194">
        <v>0</v>
      </c>
      <c r="K353" s="194">
        <v>0</v>
      </c>
      <c r="L353" s="194">
        <v>0</v>
      </c>
    </row>
    <row r="354" spans="1:13" hidden="1">
      <c r="A354" s="190">
        <v>3</v>
      </c>
      <c r="B354" s="190">
        <v>3</v>
      </c>
      <c r="C354" s="186">
        <v>2</v>
      </c>
      <c r="D354" s="187">
        <v>5</v>
      </c>
      <c r="E354" s="187"/>
      <c r="F354" s="189"/>
      <c r="G354" s="188" t="s">
        <v>187</v>
      </c>
      <c r="H354" s="174">
        <v>326</v>
      </c>
      <c r="I354" s="175">
        <f t="shared" ref="I354:L355" si="32">I355</f>
        <v>0</v>
      </c>
      <c r="J354" s="217">
        <f t="shared" si="32"/>
        <v>0</v>
      </c>
      <c r="K354" s="176">
        <f t="shared" si="32"/>
        <v>0</v>
      </c>
      <c r="L354" s="176">
        <f t="shared" si="32"/>
        <v>0</v>
      </c>
    </row>
    <row r="355" spans="1:13" hidden="1">
      <c r="A355" s="207">
        <v>3</v>
      </c>
      <c r="B355" s="207">
        <v>3</v>
      </c>
      <c r="C355" s="181">
        <v>2</v>
      </c>
      <c r="D355" s="179">
        <v>5</v>
      </c>
      <c r="E355" s="179">
        <v>1</v>
      </c>
      <c r="F355" s="182"/>
      <c r="G355" s="188" t="s">
        <v>187</v>
      </c>
      <c r="H355" s="174">
        <v>327</v>
      </c>
      <c r="I355" s="197">
        <f t="shared" si="32"/>
        <v>0</v>
      </c>
      <c r="J355" s="219">
        <f t="shared" si="32"/>
        <v>0</v>
      </c>
      <c r="K355" s="198">
        <f t="shared" si="32"/>
        <v>0</v>
      </c>
      <c r="L355" s="198">
        <f t="shared" si="32"/>
        <v>0</v>
      </c>
    </row>
    <row r="356" spans="1:13" hidden="1">
      <c r="A356" s="190">
        <v>3</v>
      </c>
      <c r="B356" s="190">
        <v>3</v>
      </c>
      <c r="C356" s="186">
        <v>2</v>
      </c>
      <c r="D356" s="187">
        <v>5</v>
      </c>
      <c r="E356" s="187">
        <v>1</v>
      </c>
      <c r="F356" s="189">
        <v>1</v>
      </c>
      <c r="G356" s="188" t="s">
        <v>187</v>
      </c>
      <c r="H356" s="174">
        <v>328</v>
      </c>
      <c r="I356" s="239">
        <v>0</v>
      </c>
      <c r="J356" s="239">
        <v>0</v>
      </c>
      <c r="K356" s="239">
        <v>0</v>
      </c>
      <c r="L356" s="238">
        <v>0</v>
      </c>
    </row>
    <row r="357" spans="1:13" ht="30.75" hidden="1" customHeight="1">
      <c r="A357" s="190">
        <v>3</v>
      </c>
      <c r="B357" s="190">
        <v>3</v>
      </c>
      <c r="C357" s="186">
        <v>2</v>
      </c>
      <c r="D357" s="187">
        <v>6</v>
      </c>
      <c r="E357" s="187"/>
      <c r="F357" s="189"/>
      <c r="G357" s="188" t="s">
        <v>160</v>
      </c>
      <c r="H357" s="174">
        <v>329</v>
      </c>
      <c r="I357" s="175">
        <f t="shared" ref="I357:L358" si="33">I358</f>
        <v>0</v>
      </c>
      <c r="J357" s="217">
        <f t="shared" si="33"/>
        <v>0</v>
      </c>
      <c r="K357" s="176">
        <f t="shared" si="33"/>
        <v>0</v>
      </c>
      <c r="L357" s="176">
        <f t="shared" si="33"/>
        <v>0</v>
      </c>
      <c r="M357" s="1"/>
    </row>
    <row r="358" spans="1:13" ht="25.5" hidden="1" customHeight="1">
      <c r="A358" s="190">
        <v>3</v>
      </c>
      <c r="B358" s="190">
        <v>3</v>
      </c>
      <c r="C358" s="186">
        <v>2</v>
      </c>
      <c r="D358" s="187">
        <v>6</v>
      </c>
      <c r="E358" s="187">
        <v>1</v>
      </c>
      <c r="F358" s="189"/>
      <c r="G358" s="188" t="s">
        <v>160</v>
      </c>
      <c r="H358" s="174">
        <v>330</v>
      </c>
      <c r="I358" s="175">
        <f t="shared" si="33"/>
        <v>0</v>
      </c>
      <c r="J358" s="217">
        <f t="shared" si="33"/>
        <v>0</v>
      </c>
      <c r="K358" s="176">
        <f t="shared" si="33"/>
        <v>0</v>
      </c>
      <c r="L358" s="176">
        <f t="shared" si="33"/>
        <v>0</v>
      </c>
      <c r="M358" s="1"/>
    </row>
    <row r="359" spans="1:13" ht="24" hidden="1" customHeight="1">
      <c r="A359" s="199">
        <v>3</v>
      </c>
      <c r="B359" s="199">
        <v>3</v>
      </c>
      <c r="C359" s="200">
        <v>2</v>
      </c>
      <c r="D359" s="201">
        <v>6</v>
      </c>
      <c r="E359" s="201">
        <v>1</v>
      </c>
      <c r="F359" s="203">
        <v>1</v>
      </c>
      <c r="G359" s="202" t="s">
        <v>160</v>
      </c>
      <c r="H359" s="174">
        <v>331</v>
      </c>
      <c r="I359" s="239">
        <v>0</v>
      </c>
      <c r="J359" s="239">
        <v>0</v>
      </c>
      <c r="K359" s="239">
        <v>0</v>
      </c>
      <c r="L359" s="238">
        <v>0</v>
      </c>
      <c r="M359" s="1"/>
    </row>
    <row r="360" spans="1:13" ht="28.5" hidden="1" customHeight="1">
      <c r="A360" s="190">
        <v>3</v>
      </c>
      <c r="B360" s="190">
        <v>3</v>
      </c>
      <c r="C360" s="186">
        <v>2</v>
      </c>
      <c r="D360" s="187">
        <v>7</v>
      </c>
      <c r="E360" s="187"/>
      <c r="F360" s="189"/>
      <c r="G360" s="188" t="s">
        <v>188</v>
      </c>
      <c r="H360" s="174">
        <v>332</v>
      </c>
      <c r="I360" s="175">
        <f>I361</f>
        <v>0</v>
      </c>
      <c r="J360" s="217">
        <f>J361</f>
        <v>0</v>
      </c>
      <c r="K360" s="176">
        <f>K361</f>
        <v>0</v>
      </c>
      <c r="L360" s="176">
        <f>L361</f>
        <v>0</v>
      </c>
      <c r="M360" s="1"/>
    </row>
    <row r="361" spans="1:13" ht="28.5" hidden="1" customHeight="1">
      <c r="A361" s="199">
        <v>3</v>
      </c>
      <c r="B361" s="199">
        <v>3</v>
      </c>
      <c r="C361" s="200">
        <v>2</v>
      </c>
      <c r="D361" s="201">
        <v>7</v>
      </c>
      <c r="E361" s="201">
        <v>1</v>
      </c>
      <c r="F361" s="203"/>
      <c r="G361" s="188" t="s">
        <v>188</v>
      </c>
      <c r="H361" s="174">
        <v>333</v>
      </c>
      <c r="I361" s="175">
        <f>SUM(I362:I363)</f>
        <v>0</v>
      </c>
      <c r="J361" s="175">
        <f>SUM(J362:J363)</f>
        <v>0</v>
      </c>
      <c r="K361" s="175">
        <f>SUM(K362:K363)</f>
        <v>0</v>
      </c>
      <c r="L361" s="175">
        <f>SUM(L362:L363)</f>
        <v>0</v>
      </c>
      <c r="M361" s="1"/>
    </row>
    <row r="362" spans="1:13" ht="27" hidden="1" customHeight="1">
      <c r="A362" s="190">
        <v>3</v>
      </c>
      <c r="B362" s="190">
        <v>3</v>
      </c>
      <c r="C362" s="186">
        <v>2</v>
      </c>
      <c r="D362" s="187">
        <v>7</v>
      </c>
      <c r="E362" s="187">
        <v>1</v>
      </c>
      <c r="F362" s="189">
        <v>1</v>
      </c>
      <c r="G362" s="188" t="s">
        <v>189</v>
      </c>
      <c r="H362" s="174">
        <v>334</v>
      </c>
      <c r="I362" s="239">
        <v>0</v>
      </c>
      <c r="J362" s="239">
        <v>0</v>
      </c>
      <c r="K362" s="239">
        <v>0</v>
      </c>
      <c r="L362" s="238">
        <v>0</v>
      </c>
      <c r="M362" s="1"/>
    </row>
    <row r="363" spans="1:13" ht="30" hidden="1" customHeight="1">
      <c r="A363" s="190">
        <v>3</v>
      </c>
      <c r="B363" s="190">
        <v>3</v>
      </c>
      <c r="C363" s="186">
        <v>2</v>
      </c>
      <c r="D363" s="187">
        <v>7</v>
      </c>
      <c r="E363" s="187">
        <v>1</v>
      </c>
      <c r="F363" s="189">
        <v>2</v>
      </c>
      <c r="G363" s="188" t="s">
        <v>190</v>
      </c>
      <c r="H363" s="174">
        <v>335</v>
      </c>
      <c r="I363" s="194">
        <v>0</v>
      </c>
      <c r="J363" s="194">
        <v>0</v>
      </c>
      <c r="K363" s="194">
        <v>0</v>
      </c>
      <c r="L363" s="194">
        <v>0</v>
      </c>
      <c r="M363" s="1"/>
    </row>
    <row r="364" spans="1:13" ht="39.75" customHeight="1">
      <c r="A364" s="157"/>
      <c r="B364" s="157"/>
      <c r="C364" s="158"/>
      <c r="D364" s="255"/>
      <c r="E364" s="256"/>
      <c r="F364" s="257"/>
      <c r="G364" s="258" t="s">
        <v>350</v>
      </c>
      <c r="H364" s="174">
        <v>336</v>
      </c>
      <c r="I364" s="227">
        <f>SUM(I29+I180)</f>
        <v>14600</v>
      </c>
      <c r="J364" s="227">
        <f>SUM(J29+J180)</f>
        <v>1600</v>
      </c>
      <c r="K364" s="227">
        <f>SUM(K29+K180)</f>
        <v>1585</v>
      </c>
      <c r="L364" s="227">
        <f>SUM(L29+L180)</f>
        <v>1585</v>
      </c>
      <c r="M364" s="1"/>
    </row>
    <row r="365" spans="1:13" ht="9.75" customHeight="1">
      <c r="G365" s="177"/>
      <c r="H365" s="174"/>
      <c r="I365" s="259"/>
      <c r="J365" s="304"/>
      <c r="K365" s="304"/>
      <c r="L365" s="304"/>
    </row>
    <row r="366" spans="1:13" ht="23.25" customHeight="1">
      <c r="A366" s="390" t="s">
        <v>406</v>
      </c>
      <c r="B366" s="390"/>
      <c r="C366" s="390"/>
      <c r="D366" s="390"/>
      <c r="E366" s="390"/>
      <c r="F366" s="390"/>
      <c r="G366" s="390"/>
      <c r="H366" s="302"/>
      <c r="I366" s="260"/>
      <c r="J366" s="391" t="s">
        <v>407</v>
      </c>
      <c r="K366" s="391"/>
      <c r="L366" s="391"/>
    </row>
    <row r="367" spans="1:13" ht="18.75" customHeight="1">
      <c r="A367" s="261"/>
      <c r="B367" s="261"/>
      <c r="C367" s="261"/>
      <c r="D367" s="385" t="s">
        <v>395</v>
      </c>
      <c r="E367" s="385"/>
      <c r="F367" s="385"/>
      <c r="G367" s="385"/>
      <c r="H367" s="1"/>
      <c r="I367" s="301" t="s">
        <v>193</v>
      </c>
      <c r="K367" s="386" t="s">
        <v>194</v>
      </c>
      <c r="L367" s="386"/>
    </row>
    <row r="368" spans="1:13" ht="3" customHeight="1">
      <c r="I368" s="126"/>
      <c r="K368" s="126"/>
      <c r="L368" s="126"/>
    </row>
    <row r="369" spans="1:12" ht="27.75" customHeight="1">
      <c r="A369" s="416" t="s">
        <v>396</v>
      </c>
      <c r="B369" s="416"/>
      <c r="C369" s="416"/>
      <c r="D369" s="416"/>
      <c r="E369" s="416"/>
      <c r="F369" s="416"/>
      <c r="G369" s="416"/>
      <c r="I369" s="126"/>
      <c r="J369" s="395" t="s">
        <v>356</v>
      </c>
      <c r="K369" s="395"/>
      <c r="L369" s="395"/>
    </row>
    <row r="370" spans="1:12" ht="33.75" customHeight="1">
      <c r="D370" s="396" t="s">
        <v>397</v>
      </c>
      <c r="E370" s="397"/>
      <c r="F370" s="397"/>
      <c r="G370" s="397"/>
      <c r="H370" s="139"/>
      <c r="I370" s="127" t="s">
        <v>193</v>
      </c>
      <c r="K370" s="386" t="s">
        <v>194</v>
      </c>
      <c r="L370" s="386"/>
    </row>
    <row r="371" spans="1:12" ht="7.5" customHeight="1"/>
  </sheetData>
  <mergeCells count="32">
    <mergeCell ref="A369:G369"/>
    <mergeCell ref="J369:L369"/>
    <mergeCell ref="D370:G370"/>
    <mergeCell ref="K370:L370"/>
    <mergeCell ref="L26:L27"/>
    <mergeCell ref="A28:F28"/>
    <mergeCell ref="A366:G366"/>
    <mergeCell ref="J366:L366"/>
    <mergeCell ref="D367:G367"/>
    <mergeCell ref="K367:L367"/>
    <mergeCell ref="A26:F27"/>
    <mergeCell ref="G26:G27"/>
    <mergeCell ref="H26:H27"/>
    <mergeCell ref="I26:J26"/>
    <mergeCell ref="K26:K27"/>
    <mergeCell ref="E16:K16"/>
    <mergeCell ref="A17:L17"/>
    <mergeCell ref="A21:I21"/>
    <mergeCell ref="A22:I22"/>
    <mergeCell ref="G24:H24"/>
    <mergeCell ref="J1:L1"/>
    <mergeCell ref="J2:L2"/>
    <mergeCell ref="G14:K14"/>
    <mergeCell ref="A3:L3"/>
    <mergeCell ref="A5:L5"/>
    <mergeCell ref="A6:L6"/>
    <mergeCell ref="G8:K8"/>
    <mergeCell ref="A9:L9"/>
    <mergeCell ref="G10:K10"/>
    <mergeCell ref="G11:K11"/>
    <mergeCell ref="B12:L12"/>
    <mergeCell ref="G13:K13"/>
  </mergeCells>
  <pageMargins left="0.51181102362204722" right="0.19685039370078741" top="0" bottom="0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0A45-1670-43B9-8D2A-C4ED674001C8}">
  <dimension ref="A1:R370"/>
  <sheetViews>
    <sheetView topLeftCell="A8" zoomScaleNormal="100" workbookViewId="0">
      <selection activeCell="U22" sqref="U22"/>
    </sheetView>
  </sheetViews>
  <sheetFormatPr defaultColWidth="9.140625" defaultRowHeight="15"/>
  <cols>
    <col min="1" max="4" width="2" style="140" customWidth="1"/>
    <col min="5" max="5" width="2.140625" style="140" customWidth="1"/>
    <col min="6" max="6" width="3.5703125" style="309" customWidth="1"/>
    <col min="7" max="7" width="34.28515625" style="140" customWidth="1"/>
    <col min="8" max="8" width="4.7109375" style="140" customWidth="1"/>
    <col min="9" max="12" width="12.85546875" style="140" customWidth="1"/>
    <col min="13" max="13" width="0.140625" style="140" hidden="1" customWidth="1"/>
    <col min="14" max="14" width="6.140625" style="140" hidden="1" customWidth="1"/>
    <col min="15" max="15" width="8.85546875" style="140" hidden="1" customWidth="1"/>
    <col min="16" max="16" width="9.140625" style="140"/>
    <col min="17" max="17" width="6.140625" style="140" customWidth="1"/>
    <col min="18" max="18" width="9.140625" style="140"/>
    <col min="19" max="16384" width="9.140625" style="1"/>
  </cols>
  <sheetData>
    <row r="1" spans="1:17" ht="19.5" customHeight="1">
      <c r="G1" s="287"/>
      <c r="H1" s="288"/>
      <c r="I1" s="289"/>
      <c r="J1" s="392" t="s">
        <v>410</v>
      </c>
      <c r="K1" s="392"/>
      <c r="L1" s="392"/>
      <c r="M1" s="290"/>
      <c r="N1" s="308"/>
      <c r="O1" s="308"/>
      <c r="P1" s="308"/>
      <c r="Q1" s="308"/>
    </row>
    <row r="2" spans="1:17" ht="13.5" customHeight="1">
      <c r="H2" s="288"/>
      <c r="I2" s="291"/>
      <c r="J2" s="393" t="s">
        <v>385</v>
      </c>
      <c r="K2" s="393"/>
      <c r="L2" s="393"/>
      <c r="M2" s="290"/>
      <c r="N2" s="308"/>
      <c r="O2" s="308"/>
      <c r="P2" s="308"/>
      <c r="Q2" s="141"/>
    </row>
    <row r="3" spans="1:17" ht="18" customHeight="1">
      <c r="A3" s="415" t="s">
        <v>403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147"/>
      <c r="N3" s="147"/>
      <c r="O3" s="147"/>
      <c r="P3" s="147"/>
      <c r="Q3" s="147"/>
    </row>
    <row r="4" spans="1:17" ht="9.75" customHeight="1">
      <c r="G4" s="147"/>
      <c r="H4" s="146"/>
      <c r="I4" s="146"/>
      <c r="J4" s="148"/>
      <c r="K4" s="148"/>
      <c r="L4" s="313"/>
      <c r="M4" s="290"/>
    </row>
    <row r="5" spans="1:17" ht="18" customHeight="1">
      <c r="A5" s="384" t="s">
        <v>335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290"/>
    </row>
    <row r="6" spans="1:17" ht="18.75" customHeight="1">
      <c r="A6" s="381" t="s">
        <v>0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290"/>
    </row>
    <row r="7" spans="1:17" ht="7.5" customHeight="1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290"/>
    </row>
    <row r="8" spans="1:17" ht="14.25" customHeight="1">
      <c r="A8" s="305"/>
      <c r="B8" s="306"/>
      <c r="C8" s="306"/>
      <c r="D8" s="306"/>
      <c r="E8" s="306"/>
      <c r="F8" s="306"/>
      <c r="G8" s="383" t="s">
        <v>1</v>
      </c>
      <c r="H8" s="383"/>
      <c r="I8" s="383"/>
      <c r="J8" s="383"/>
      <c r="K8" s="383"/>
      <c r="L8" s="306"/>
      <c r="M8" s="290"/>
    </row>
    <row r="9" spans="1:17" ht="16.5" customHeight="1">
      <c r="A9" s="376" t="s">
        <v>404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290"/>
      <c r="P9" s="140" t="s">
        <v>261</v>
      </c>
    </row>
    <row r="10" spans="1:17" ht="12" customHeight="1">
      <c r="G10" s="379" t="s">
        <v>405</v>
      </c>
      <c r="H10" s="379"/>
      <c r="I10" s="379"/>
      <c r="J10" s="379"/>
      <c r="K10" s="379"/>
      <c r="M10" s="290"/>
    </row>
    <row r="11" spans="1:17" ht="12" customHeight="1">
      <c r="G11" s="375" t="s">
        <v>412</v>
      </c>
      <c r="H11" s="375"/>
      <c r="I11" s="375"/>
      <c r="J11" s="375"/>
      <c r="K11" s="375"/>
    </row>
    <row r="12" spans="1:17" ht="19.5" customHeight="1">
      <c r="B12" s="376" t="s">
        <v>2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  <row r="13" spans="1:17" ht="12.75" customHeight="1">
      <c r="G13" s="379" t="s">
        <v>411</v>
      </c>
      <c r="H13" s="379"/>
      <c r="I13" s="379"/>
      <c r="J13" s="379"/>
      <c r="K13" s="379"/>
    </row>
    <row r="14" spans="1:17" ht="11.25" customHeight="1">
      <c r="G14" s="377" t="s">
        <v>3</v>
      </c>
      <c r="H14" s="377"/>
      <c r="I14" s="377"/>
      <c r="J14" s="377"/>
      <c r="K14" s="377"/>
    </row>
    <row r="15" spans="1:17" ht="11.25" customHeight="1">
      <c r="G15" s="308"/>
      <c r="H15" s="308"/>
      <c r="I15" s="308"/>
      <c r="J15" s="308"/>
      <c r="K15" s="308"/>
    </row>
    <row r="16" spans="1:17">
      <c r="B16" s="1"/>
      <c r="C16" s="1"/>
      <c r="D16" s="1"/>
      <c r="E16" s="378" t="s">
        <v>4</v>
      </c>
      <c r="F16" s="378"/>
      <c r="G16" s="378"/>
      <c r="H16" s="378"/>
      <c r="I16" s="378"/>
      <c r="J16" s="378"/>
      <c r="K16" s="378"/>
      <c r="L16" s="1"/>
    </row>
    <row r="17" spans="1:17" ht="12" customHeight="1">
      <c r="A17" s="398" t="s">
        <v>5</v>
      </c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149"/>
    </row>
    <row r="18" spans="1:17" ht="12" customHeight="1">
      <c r="F18" s="140"/>
      <c r="J18" s="292"/>
      <c r="K18" s="313"/>
      <c r="L18" s="293" t="s">
        <v>6</v>
      </c>
      <c r="M18" s="149"/>
    </row>
    <row r="19" spans="1:17" ht="11.25" customHeight="1">
      <c r="F19" s="140"/>
      <c r="J19" s="150" t="s">
        <v>386</v>
      </c>
      <c r="K19" s="142"/>
      <c r="L19" s="151"/>
      <c r="M19" s="149"/>
    </row>
    <row r="20" spans="1:17" ht="12" customHeight="1">
      <c r="E20" s="308"/>
      <c r="F20" s="307"/>
      <c r="I20" s="152"/>
      <c r="J20" s="152"/>
      <c r="K20" s="153" t="s">
        <v>7</v>
      </c>
      <c r="L20" s="151"/>
      <c r="M20" s="149"/>
    </row>
    <row r="21" spans="1:17" ht="12.75" customHeight="1">
      <c r="A21" s="399" t="s">
        <v>272</v>
      </c>
      <c r="B21" s="399"/>
      <c r="C21" s="399"/>
      <c r="D21" s="399"/>
      <c r="E21" s="399"/>
      <c r="F21" s="399"/>
      <c r="G21" s="399"/>
      <c r="H21" s="399"/>
      <c r="I21" s="399"/>
      <c r="K21" s="153" t="s">
        <v>8</v>
      </c>
      <c r="L21" s="154" t="s">
        <v>9</v>
      </c>
      <c r="M21" s="149"/>
    </row>
    <row r="22" spans="1:17" ht="43.5" customHeight="1">
      <c r="A22" s="399" t="s">
        <v>10</v>
      </c>
      <c r="B22" s="399"/>
      <c r="C22" s="399"/>
      <c r="D22" s="399"/>
      <c r="E22" s="399"/>
      <c r="F22" s="399"/>
      <c r="G22" s="399"/>
      <c r="H22" s="399"/>
      <c r="I22" s="399"/>
      <c r="J22" s="303" t="s">
        <v>11</v>
      </c>
      <c r="K22" s="155" t="s">
        <v>12</v>
      </c>
      <c r="L22" s="151"/>
      <c r="M22" s="149"/>
    </row>
    <row r="23" spans="1:17" ht="12.75" customHeight="1">
      <c r="F23" s="140"/>
      <c r="G23" s="156" t="s">
        <v>13</v>
      </c>
      <c r="H23" s="157" t="s">
        <v>197</v>
      </c>
      <c r="I23" s="158"/>
      <c r="J23" s="159"/>
      <c r="K23" s="151"/>
      <c r="L23" s="151"/>
      <c r="M23" s="149"/>
    </row>
    <row r="24" spans="1:17" ht="13.5" customHeight="1">
      <c r="F24" s="140"/>
      <c r="G24" s="400" t="s">
        <v>14</v>
      </c>
      <c r="H24" s="400"/>
      <c r="I24" s="160" t="s">
        <v>15</v>
      </c>
      <c r="J24" s="161" t="s">
        <v>16</v>
      </c>
      <c r="K24" s="162" t="s">
        <v>16</v>
      </c>
      <c r="L24" s="162" t="s">
        <v>16</v>
      </c>
      <c r="M24" s="149"/>
    </row>
    <row r="25" spans="1:17" ht="14.25" customHeight="1">
      <c r="A25" s="163" t="s">
        <v>198</v>
      </c>
      <c r="B25" s="163"/>
      <c r="C25" s="163"/>
      <c r="D25" s="163"/>
      <c r="E25" s="163"/>
      <c r="F25" s="164"/>
      <c r="G25" s="165"/>
      <c r="I25" s="165"/>
      <c r="J25" s="165"/>
      <c r="K25" s="266"/>
      <c r="L25" s="166" t="s">
        <v>17</v>
      </c>
      <c r="M25" s="167"/>
    </row>
    <row r="26" spans="1:17" ht="24" customHeight="1">
      <c r="A26" s="401" t="s">
        <v>18</v>
      </c>
      <c r="B26" s="402"/>
      <c r="C26" s="402"/>
      <c r="D26" s="402"/>
      <c r="E26" s="402"/>
      <c r="F26" s="402"/>
      <c r="G26" s="405" t="s">
        <v>19</v>
      </c>
      <c r="H26" s="407" t="s">
        <v>20</v>
      </c>
      <c r="I26" s="409" t="s">
        <v>21</v>
      </c>
      <c r="J26" s="410"/>
      <c r="K26" s="411" t="s">
        <v>22</v>
      </c>
      <c r="L26" s="413" t="s">
        <v>23</v>
      </c>
      <c r="M26" s="167"/>
    </row>
    <row r="27" spans="1:17" ht="46.5" customHeight="1">
      <c r="A27" s="403"/>
      <c r="B27" s="404"/>
      <c r="C27" s="404"/>
      <c r="D27" s="404"/>
      <c r="E27" s="404"/>
      <c r="F27" s="404"/>
      <c r="G27" s="406"/>
      <c r="H27" s="408"/>
      <c r="I27" s="168" t="s">
        <v>24</v>
      </c>
      <c r="J27" s="169" t="s">
        <v>25</v>
      </c>
      <c r="K27" s="412"/>
      <c r="L27" s="414"/>
    </row>
    <row r="28" spans="1:17" ht="11.25" customHeight="1">
      <c r="A28" s="387" t="s">
        <v>12</v>
      </c>
      <c r="B28" s="388"/>
      <c r="C28" s="388"/>
      <c r="D28" s="388"/>
      <c r="E28" s="388"/>
      <c r="F28" s="389"/>
      <c r="G28" s="294">
        <v>2</v>
      </c>
      <c r="H28" s="295">
        <v>3</v>
      </c>
      <c r="I28" s="296" t="s">
        <v>26</v>
      </c>
      <c r="J28" s="297" t="s">
        <v>27</v>
      </c>
      <c r="K28" s="298">
        <v>6</v>
      </c>
      <c r="L28" s="298">
        <v>7</v>
      </c>
    </row>
    <row r="29" spans="1:17" s="177" customFormat="1" ht="14.25" customHeight="1">
      <c r="A29" s="170">
        <v>2</v>
      </c>
      <c r="B29" s="170"/>
      <c r="C29" s="171"/>
      <c r="D29" s="172"/>
      <c r="E29" s="170"/>
      <c r="F29" s="173"/>
      <c r="G29" s="172" t="s">
        <v>28</v>
      </c>
      <c r="H29" s="174">
        <v>1</v>
      </c>
      <c r="I29" s="175">
        <f>SUM(I30+I41+I61+I82+I89+I109+I135+I154+I164)</f>
        <v>650200</v>
      </c>
      <c r="J29" s="175">
        <f>SUM(J30+J41+J61+J82+J89+J109+J135+J154+J164)</f>
        <v>160800</v>
      </c>
      <c r="K29" s="176">
        <f>SUM(K30+K41+K61+K82+K89+K109+K135+K154+K164)</f>
        <v>91014.159999999989</v>
      </c>
      <c r="L29" s="175">
        <f>SUM(L30+L41+L61+L82+L89+L109+L135+L154+L164)</f>
        <v>91014.159999999989</v>
      </c>
    </row>
    <row r="30" spans="1:17" ht="16.5" customHeight="1">
      <c r="A30" s="170">
        <v>2</v>
      </c>
      <c r="B30" s="178">
        <v>1</v>
      </c>
      <c r="C30" s="179"/>
      <c r="D30" s="180"/>
      <c r="E30" s="181"/>
      <c r="F30" s="182"/>
      <c r="G30" s="183" t="s">
        <v>29</v>
      </c>
      <c r="H30" s="174">
        <v>2</v>
      </c>
      <c r="I30" s="175">
        <f>SUM(I31+I37)</f>
        <v>636800</v>
      </c>
      <c r="J30" s="175">
        <f>SUM(J31+J37)</f>
        <v>157500</v>
      </c>
      <c r="K30" s="184">
        <f>SUM(K31+K37)</f>
        <v>89014.739999999991</v>
      </c>
      <c r="L30" s="185">
        <f>SUM(L31+L37)</f>
        <v>89014.739999999991</v>
      </c>
      <c r="M30" s="1"/>
    </row>
    <row r="31" spans="1:17" ht="14.25" customHeight="1">
      <c r="A31" s="186">
        <v>2</v>
      </c>
      <c r="B31" s="186">
        <v>1</v>
      </c>
      <c r="C31" s="187">
        <v>1</v>
      </c>
      <c r="D31" s="188"/>
      <c r="E31" s="186"/>
      <c r="F31" s="189"/>
      <c r="G31" s="188" t="s">
        <v>30</v>
      </c>
      <c r="H31" s="174">
        <v>3</v>
      </c>
      <c r="I31" s="175">
        <f>SUM(I32)</f>
        <v>627600</v>
      </c>
      <c r="J31" s="175">
        <f>SUM(J32)</f>
        <v>155100</v>
      </c>
      <c r="K31" s="176">
        <f>SUM(K32)</f>
        <v>87719.679999999993</v>
      </c>
      <c r="L31" s="175">
        <f>SUM(L32)</f>
        <v>87719.679999999993</v>
      </c>
      <c r="M31" s="1"/>
      <c r="Q31" s="1"/>
    </row>
    <row r="32" spans="1:17" ht="13.5" customHeight="1">
      <c r="A32" s="190">
        <v>2</v>
      </c>
      <c r="B32" s="186">
        <v>1</v>
      </c>
      <c r="C32" s="187">
        <v>1</v>
      </c>
      <c r="D32" s="188">
        <v>1</v>
      </c>
      <c r="E32" s="186"/>
      <c r="F32" s="189"/>
      <c r="G32" s="188" t="s">
        <v>30</v>
      </c>
      <c r="H32" s="174">
        <v>4</v>
      </c>
      <c r="I32" s="175">
        <f>SUM(I33+I35)</f>
        <v>627600</v>
      </c>
      <c r="J32" s="175">
        <f t="shared" ref="J32:L33" si="0">SUM(J33)</f>
        <v>155100</v>
      </c>
      <c r="K32" s="175">
        <f t="shared" si="0"/>
        <v>87719.679999999993</v>
      </c>
      <c r="L32" s="175">
        <f t="shared" si="0"/>
        <v>87719.679999999993</v>
      </c>
      <c r="M32" s="1"/>
      <c r="Q32" s="191"/>
    </row>
    <row r="33" spans="1:18" ht="14.25" customHeight="1">
      <c r="A33" s="190">
        <v>2</v>
      </c>
      <c r="B33" s="186">
        <v>1</v>
      </c>
      <c r="C33" s="187">
        <v>1</v>
      </c>
      <c r="D33" s="188">
        <v>1</v>
      </c>
      <c r="E33" s="186">
        <v>1</v>
      </c>
      <c r="F33" s="189"/>
      <c r="G33" s="188" t="s">
        <v>31</v>
      </c>
      <c r="H33" s="174">
        <v>5</v>
      </c>
      <c r="I33" s="176">
        <f>SUM(I34)</f>
        <v>627600</v>
      </c>
      <c r="J33" s="176">
        <f t="shared" si="0"/>
        <v>155100</v>
      </c>
      <c r="K33" s="176">
        <f t="shared" si="0"/>
        <v>87719.679999999993</v>
      </c>
      <c r="L33" s="176">
        <f t="shared" si="0"/>
        <v>87719.679999999993</v>
      </c>
      <c r="M33" s="1"/>
      <c r="Q33" s="191"/>
    </row>
    <row r="34" spans="1:18" ht="14.25" customHeight="1">
      <c r="A34" s="190">
        <v>2</v>
      </c>
      <c r="B34" s="186">
        <v>1</v>
      </c>
      <c r="C34" s="187">
        <v>1</v>
      </c>
      <c r="D34" s="188">
        <v>1</v>
      </c>
      <c r="E34" s="186">
        <v>1</v>
      </c>
      <c r="F34" s="189">
        <v>1</v>
      </c>
      <c r="G34" s="188" t="s">
        <v>31</v>
      </c>
      <c r="H34" s="174">
        <v>6</v>
      </c>
      <c r="I34" s="192">
        <v>627600</v>
      </c>
      <c r="J34" s="193">
        <v>155100</v>
      </c>
      <c r="K34" s="193">
        <v>87719.679999999993</v>
      </c>
      <c r="L34" s="193">
        <v>87719.679999999993</v>
      </c>
      <c r="M34" s="1"/>
      <c r="Q34" s="191"/>
    </row>
    <row r="35" spans="1:18" ht="12.75" hidden="1" customHeight="1">
      <c r="A35" s="190">
        <v>2</v>
      </c>
      <c r="B35" s="186">
        <v>1</v>
      </c>
      <c r="C35" s="187">
        <v>1</v>
      </c>
      <c r="D35" s="188">
        <v>1</v>
      </c>
      <c r="E35" s="186">
        <v>2</v>
      </c>
      <c r="F35" s="189"/>
      <c r="G35" s="188" t="s">
        <v>32</v>
      </c>
      <c r="H35" s="174">
        <v>7</v>
      </c>
      <c r="I35" s="176">
        <f>I36</f>
        <v>0</v>
      </c>
      <c r="J35" s="176">
        <f>J36</f>
        <v>0</v>
      </c>
      <c r="K35" s="176">
        <f>K36</f>
        <v>0</v>
      </c>
      <c r="L35" s="176">
        <f>L36</f>
        <v>0</v>
      </c>
      <c r="M35" s="1"/>
      <c r="Q35" s="191"/>
    </row>
    <row r="36" spans="1:18" ht="12.75" hidden="1" customHeight="1">
      <c r="A36" s="190">
        <v>2</v>
      </c>
      <c r="B36" s="186">
        <v>1</v>
      </c>
      <c r="C36" s="187">
        <v>1</v>
      </c>
      <c r="D36" s="188">
        <v>1</v>
      </c>
      <c r="E36" s="186">
        <v>2</v>
      </c>
      <c r="F36" s="189">
        <v>1</v>
      </c>
      <c r="G36" s="188" t="s">
        <v>32</v>
      </c>
      <c r="H36" s="174">
        <v>8</v>
      </c>
      <c r="I36" s="193">
        <v>0</v>
      </c>
      <c r="J36" s="194">
        <v>0</v>
      </c>
      <c r="K36" s="193">
        <v>0</v>
      </c>
      <c r="L36" s="194">
        <v>0</v>
      </c>
      <c r="M36" s="1"/>
      <c r="Q36" s="191"/>
    </row>
    <row r="37" spans="1:18" ht="13.5" customHeight="1">
      <c r="A37" s="190">
        <v>2</v>
      </c>
      <c r="B37" s="186">
        <v>1</v>
      </c>
      <c r="C37" s="187">
        <v>2</v>
      </c>
      <c r="D37" s="188"/>
      <c r="E37" s="186"/>
      <c r="F37" s="189"/>
      <c r="G37" s="188" t="s">
        <v>33</v>
      </c>
      <c r="H37" s="174">
        <v>9</v>
      </c>
      <c r="I37" s="176">
        <f t="shared" ref="I37:L39" si="1">I38</f>
        <v>9200</v>
      </c>
      <c r="J37" s="175">
        <f t="shared" si="1"/>
        <v>2400</v>
      </c>
      <c r="K37" s="176">
        <f t="shared" si="1"/>
        <v>1295.06</v>
      </c>
      <c r="L37" s="175">
        <f t="shared" si="1"/>
        <v>1295.06</v>
      </c>
      <c r="M37" s="1"/>
      <c r="Q37" s="191"/>
    </row>
    <row r="38" spans="1:18">
      <c r="A38" s="190">
        <v>2</v>
      </c>
      <c r="B38" s="186">
        <v>1</v>
      </c>
      <c r="C38" s="187">
        <v>2</v>
      </c>
      <c r="D38" s="188">
        <v>1</v>
      </c>
      <c r="E38" s="186"/>
      <c r="F38" s="189"/>
      <c r="G38" s="188" t="s">
        <v>33</v>
      </c>
      <c r="H38" s="174">
        <v>10</v>
      </c>
      <c r="I38" s="176">
        <f t="shared" si="1"/>
        <v>9200</v>
      </c>
      <c r="J38" s="175">
        <f t="shared" si="1"/>
        <v>2400</v>
      </c>
      <c r="K38" s="175">
        <f t="shared" si="1"/>
        <v>1295.06</v>
      </c>
      <c r="L38" s="175">
        <f t="shared" si="1"/>
        <v>1295.06</v>
      </c>
      <c r="Q38" s="1"/>
    </row>
    <row r="39" spans="1:18" ht="13.5" customHeight="1">
      <c r="A39" s="190">
        <v>2</v>
      </c>
      <c r="B39" s="186">
        <v>1</v>
      </c>
      <c r="C39" s="187">
        <v>2</v>
      </c>
      <c r="D39" s="188">
        <v>1</v>
      </c>
      <c r="E39" s="186">
        <v>1</v>
      </c>
      <c r="F39" s="189"/>
      <c r="G39" s="188" t="s">
        <v>33</v>
      </c>
      <c r="H39" s="174">
        <v>11</v>
      </c>
      <c r="I39" s="175">
        <f t="shared" si="1"/>
        <v>9200</v>
      </c>
      <c r="J39" s="175">
        <f t="shared" si="1"/>
        <v>2400</v>
      </c>
      <c r="K39" s="175">
        <f t="shared" si="1"/>
        <v>1295.06</v>
      </c>
      <c r="L39" s="175">
        <f t="shared" si="1"/>
        <v>1295.06</v>
      </c>
      <c r="M39" s="1"/>
      <c r="Q39" s="191"/>
    </row>
    <row r="40" spans="1:18" ht="14.25" customHeight="1">
      <c r="A40" s="190">
        <v>2</v>
      </c>
      <c r="B40" s="186">
        <v>1</v>
      </c>
      <c r="C40" s="187">
        <v>2</v>
      </c>
      <c r="D40" s="188">
        <v>1</v>
      </c>
      <c r="E40" s="186">
        <v>1</v>
      </c>
      <c r="F40" s="189">
        <v>1</v>
      </c>
      <c r="G40" s="188" t="s">
        <v>33</v>
      </c>
      <c r="H40" s="174">
        <v>12</v>
      </c>
      <c r="I40" s="194">
        <v>9200</v>
      </c>
      <c r="J40" s="193">
        <v>2400</v>
      </c>
      <c r="K40" s="193">
        <v>1295.06</v>
      </c>
      <c r="L40" s="193">
        <v>1295.06</v>
      </c>
      <c r="M40" s="1"/>
      <c r="Q40" s="191"/>
    </row>
    <row r="41" spans="1:18" ht="26.25" customHeight="1">
      <c r="A41" s="195">
        <v>2</v>
      </c>
      <c r="B41" s="196">
        <v>2</v>
      </c>
      <c r="C41" s="179"/>
      <c r="D41" s="180"/>
      <c r="E41" s="181"/>
      <c r="F41" s="182"/>
      <c r="G41" s="183" t="s">
        <v>34</v>
      </c>
      <c r="H41" s="174">
        <v>13</v>
      </c>
      <c r="I41" s="197">
        <f t="shared" ref="I41:L43" si="2">I42</f>
        <v>10900</v>
      </c>
      <c r="J41" s="198">
        <f t="shared" si="2"/>
        <v>1300</v>
      </c>
      <c r="K41" s="197">
        <f t="shared" si="2"/>
        <v>1182.1399999999999</v>
      </c>
      <c r="L41" s="197">
        <f t="shared" si="2"/>
        <v>1182.1399999999999</v>
      </c>
      <c r="M41" s="1"/>
    </row>
    <row r="42" spans="1:18" ht="27" customHeight="1">
      <c r="A42" s="190">
        <v>2</v>
      </c>
      <c r="B42" s="186">
        <v>2</v>
      </c>
      <c r="C42" s="187">
        <v>1</v>
      </c>
      <c r="D42" s="188"/>
      <c r="E42" s="186"/>
      <c r="F42" s="189"/>
      <c r="G42" s="180" t="s">
        <v>34</v>
      </c>
      <c r="H42" s="174">
        <v>14</v>
      </c>
      <c r="I42" s="175">
        <f t="shared" si="2"/>
        <v>10900</v>
      </c>
      <c r="J42" s="176">
        <f t="shared" si="2"/>
        <v>1300</v>
      </c>
      <c r="K42" s="175">
        <f t="shared" si="2"/>
        <v>1182.1399999999999</v>
      </c>
      <c r="L42" s="176">
        <f t="shared" si="2"/>
        <v>1182.1399999999999</v>
      </c>
      <c r="M42" s="1"/>
      <c r="Q42" s="1"/>
      <c r="R42" s="191"/>
    </row>
    <row r="43" spans="1:18" ht="15.75" customHeight="1">
      <c r="A43" s="190">
        <v>2</v>
      </c>
      <c r="B43" s="186">
        <v>2</v>
      </c>
      <c r="C43" s="187">
        <v>1</v>
      </c>
      <c r="D43" s="188">
        <v>1</v>
      </c>
      <c r="E43" s="186"/>
      <c r="F43" s="189"/>
      <c r="G43" s="180" t="s">
        <v>34</v>
      </c>
      <c r="H43" s="174">
        <v>15</v>
      </c>
      <c r="I43" s="175">
        <f t="shared" si="2"/>
        <v>10900</v>
      </c>
      <c r="J43" s="176">
        <f t="shared" si="2"/>
        <v>1300</v>
      </c>
      <c r="K43" s="185">
        <f t="shared" si="2"/>
        <v>1182.1399999999999</v>
      </c>
      <c r="L43" s="185">
        <f t="shared" si="2"/>
        <v>1182.1399999999999</v>
      </c>
      <c r="M43" s="1"/>
      <c r="Q43" s="191"/>
      <c r="R43" s="1"/>
    </row>
    <row r="44" spans="1:18" ht="24.75" customHeight="1">
      <c r="A44" s="199">
        <v>2</v>
      </c>
      <c r="B44" s="200">
        <v>2</v>
      </c>
      <c r="C44" s="201">
        <v>1</v>
      </c>
      <c r="D44" s="202">
        <v>1</v>
      </c>
      <c r="E44" s="200">
        <v>1</v>
      </c>
      <c r="F44" s="203"/>
      <c r="G44" s="180" t="s">
        <v>34</v>
      </c>
      <c r="H44" s="174">
        <v>16</v>
      </c>
      <c r="I44" s="204">
        <f>SUM(I45:I60)</f>
        <v>10900</v>
      </c>
      <c r="J44" s="204">
        <f>SUM(J45:J60)</f>
        <v>1300</v>
      </c>
      <c r="K44" s="205">
        <f>SUM(K45:K60)</f>
        <v>1182.1399999999999</v>
      </c>
      <c r="L44" s="205">
        <f>SUM(L45:L60)</f>
        <v>1182.1399999999999</v>
      </c>
      <c r="M44" s="1"/>
      <c r="Q44" s="191"/>
      <c r="R44" s="1"/>
    </row>
    <row r="45" spans="1:18" ht="15.75" hidden="1" customHeight="1">
      <c r="A45" s="190">
        <v>2</v>
      </c>
      <c r="B45" s="186">
        <v>2</v>
      </c>
      <c r="C45" s="187">
        <v>1</v>
      </c>
      <c r="D45" s="188">
        <v>1</v>
      </c>
      <c r="E45" s="186">
        <v>1</v>
      </c>
      <c r="F45" s="206">
        <v>1</v>
      </c>
      <c r="G45" s="188" t="s">
        <v>35</v>
      </c>
      <c r="H45" s="174">
        <v>17</v>
      </c>
      <c r="I45" s="193">
        <v>0</v>
      </c>
      <c r="J45" s="193">
        <v>0</v>
      </c>
      <c r="K45" s="193">
        <v>0</v>
      </c>
      <c r="L45" s="193">
        <v>0</v>
      </c>
      <c r="M45" s="1"/>
      <c r="Q45" s="191"/>
      <c r="R45" s="1"/>
    </row>
    <row r="46" spans="1:18" ht="26.25" hidden="1" customHeight="1">
      <c r="A46" s="190">
        <v>2</v>
      </c>
      <c r="B46" s="186">
        <v>2</v>
      </c>
      <c r="C46" s="187">
        <v>1</v>
      </c>
      <c r="D46" s="188">
        <v>1</v>
      </c>
      <c r="E46" s="186">
        <v>1</v>
      </c>
      <c r="F46" s="189">
        <v>2</v>
      </c>
      <c r="G46" s="188" t="s">
        <v>36</v>
      </c>
      <c r="H46" s="174">
        <v>18</v>
      </c>
      <c r="I46" s="193">
        <v>0</v>
      </c>
      <c r="J46" s="193">
        <v>0</v>
      </c>
      <c r="K46" s="193">
        <v>0</v>
      </c>
      <c r="L46" s="193">
        <v>0</v>
      </c>
      <c r="M46" s="1"/>
      <c r="Q46" s="191"/>
      <c r="R46" s="1"/>
    </row>
    <row r="47" spans="1:18" ht="26.25" hidden="1" customHeight="1">
      <c r="A47" s="190">
        <v>2</v>
      </c>
      <c r="B47" s="186">
        <v>2</v>
      </c>
      <c r="C47" s="187">
        <v>1</v>
      </c>
      <c r="D47" s="188">
        <v>1</v>
      </c>
      <c r="E47" s="186">
        <v>1</v>
      </c>
      <c r="F47" s="189">
        <v>5</v>
      </c>
      <c r="G47" s="188" t="s">
        <v>37</v>
      </c>
      <c r="H47" s="174">
        <v>19</v>
      </c>
      <c r="I47" s="193">
        <v>0</v>
      </c>
      <c r="J47" s="193">
        <v>0</v>
      </c>
      <c r="K47" s="193">
        <v>0</v>
      </c>
      <c r="L47" s="193">
        <v>0</v>
      </c>
      <c r="M47" s="1"/>
      <c r="Q47" s="191"/>
      <c r="R47" s="1"/>
    </row>
    <row r="48" spans="1:18" ht="27" hidden="1" customHeight="1">
      <c r="A48" s="190">
        <v>2</v>
      </c>
      <c r="B48" s="186">
        <v>2</v>
      </c>
      <c r="C48" s="187">
        <v>1</v>
      </c>
      <c r="D48" s="188">
        <v>1</v>
      </c>
      <c r="E48" s="186">
        <v>1</v>
      </c>
      <c r="F48" s="189">
        <v>6</v>
      </c>
      <c r="G48" s="188" t="s">
        <v>38</v>
      </c>
      <c r="H48" s="174">
        <v>20</v>
      </c>
      <c r="I48" s="193">
        <v>0</v>
      </c>
      <c r="J48" s="193">
        <v>0</v>
      </c>
      <c r="K48" s="193">
        <v>0</v>
      </c>
      <c r="L48" s="193">
        <v>0</v>
      </c>
      <c r="M48" s="1"/>
      <c r="Q48" s="191"/>
      <c r="R48" s="1"/>
    </row>
    <row r="49" spans="1:18" ht="26.25" hidden="1" customHeight="1">
      <c r="A49" s="207">
        <v>2</v>
      </c>
      <c r="B49" s="181">
        <v>2</v>
      </c>
      <c r="C49" s="179">
        <v>1</v>
      </c>
      <c r="D49" s="180">
        <v>1</v>
      </c>
      <c r="E49" s="181">
        <v>1</v>
      </c>
      <c r="F49" s="182">
        <v>7</v>
      </c>
      <c r="G49" s="180" t="s">
        <v>39</v>
      </c>
      <c r="H49" s="174">
        <v>21</v>
      </c>
      <c r="I49" s="193">
        <v>0</v>
      </c>
      <c r="J49" s="193">
        <v>0</v>
      </c>
      <c r="K49" s="193">
        <v>0</v>
      </c>
      <c r="L49" s="193">
        <v>0</v>
      </c>
      <c r="M49" s="1"/>
      <c r="Q49" s="191"/>
      <c r="R49" s="1"/>
    </row>
    <row r="50" spans="1:18" ht="12" hidden="1" customHeight="1">
      <c r="A50" s="190">
        <v>2</v>
      </c>
      <c r="B50" s="186">
        <v>2</v>
      </c>
      <c r="C50" s="187">
        <v>1</v>
      </c>
      <c r="D50" s="188">
        <v>1</v>
      </c>
      <c r="E50" s="186">
        <v>1</v>
      </c>
      <c r="F50" s="189">
        <v>11</v>
      </c>
      <c r="G50" s="188" t="s">
        <v>40</v>
      </c>
      <c r="H50" s="174">
        <v>22</v>
      </c>
      <c r="I50" s="194">
        <v>0</v>
      </c>
      <c r="J50" s="193">
        <v>0</v>
      </c>
      <c r="K50" s="193">
        <v>0</v>
      </c>
      <c r="L50" s="193">
        <v>0</v>
      </c>
      <c r="M50" s="1"/>
      <c r="Q50" s="191"/>
      <c r="R50" s="1"/>
    </row>
    <row r="51" spans="1:18" ht="15.75" hidden="1" customHeight="1">
      <c r="A51" s="199">
        <v>2</v>
      </c>
      <c r="B51" s="208">
        <v>2</v>
      </c>
      <c r="C51" s="209">
        <v>1</v>
      </c>
      <c r="D51" s="209">
        <v>1</v>
      </c>
      <c r="E51" s="209">
        <v>1</v>
      </c>
      <c r="F51" s="210">
        <v>12</v>
      </c>
      <c r="G51" s="211" t="s">
        <v>41</v>
      </c>
      <c r="H51" s="174">
        <v>23</v>
      </c>
      <c r="I51" s="212">
        <v>0</v>
      </c>
      <c r="J51" s="193">
        <v>0</v>
      </c>
      <c r="K51" s="193">
        <v>0</v>
      </c>
      <c r="L51" s="193">
        <v>0</v>
      </c>
      <c r="M51" s="1"/>
      <c r="Q51" s="191"/>
      <c r="R51" s="1"/>
    </row>
    <row r="52" spans="1:18" ht="25.5" hidden="1" customHeight="1">
      <c r="A52" s="190">
        <v>2</v>
      </c>
      <c r="B52" s="186">
        <v>2</v>
      </c>
      <c r="C52" s="187">
        <v>1</v>
      </c>
      <c r="D52" s="187">
        <v>1</v>
      </c>
      <c r="E52" s="187">
        <v>1</v>
      </c>
      <c r="F52" s="189">
        <v>14</v>
      </c>
      <c r="G52" s="213" t="s">
        <v>42</v>
      </c>
      <c r="H52" s="174">
        <v>24</v>
      </c>
      <c r="I52" s="194">
        <v>0</v>
      </c>
      <c r="J52" s="194">
        <v>0</v>
      </c>
      <c r="K52" s="194">
        <v>0</v>
      </c>
      <c r="L52" s="194">
        <v>0</v>
      </c>
      <c r="M52" s="1"/>
      <c r="Q52" s="191"/>
      <c r="R52" s="1"/>
    </row>
    <row r="53" spans="1:18" ht="27.75" hidden="1" customHeight="1">
      <c r="A53" s="190">
        <v>2</v>
      </c>
      <c r="B53" s="186">
        <v>2</v>
      </c>
      <c r="C53" s="187">
        <v>1</v>
      </c>
      <c r="D53" s="187">
        <v>1</v>
      </c>
      <c r="E53" s="187">
        <v>1</v>
      </c>
      <c r="F53" s="189">
        <v>15</v>
      </c>
      <c r="G53" s="188" t="s">
        <v>43</v>
      </c>
      <c r="H53" s="174">
        <v>25</v>
      </c>
      <c r="I53" s="194">
        <v>0</v>
      </c>
      <c r="J53" s="193">
        <v>0</v>
      </c>
      <c r="K53" s="193">
        <v>0</v>
      </c>
      <c r="L53" s="193">
        <v>0</v>
      </c>
      <c r="M53" s="1"/>
      <c r="Q53" s="191"/>
      <c r="R53" s="1"/>
    </row>
    <row r="54" spans="1:18" ht="15.75" customHeight="1">
      <c r="A54" s="190">
        <v>2</v>
      </c>
      <c r="B54" s="186">
        <v>2</v>
      </c>
      <c r="C54" s="187">
        <v>1</v>
      </c>
      <c r="D54" s="187">
        <v>1</v>
      </c>
      <c r="E54" s="187">
        <v>1</v>
      </c>
      <c r="F54" s="189">
        <v>16</v>
      </c>
      <c r="G54" s="188" t="s">
        <v>44</v>
      </c>
      <c r="H54" s="174">
        <v>26</v>
      </c>
      <c r="I54" s="194">
        <v>1800</v>
      </c>
      <c r="J54" s="193">
        <v>800</v>
      </c>
      <c r="K54" s="193">
        <v>764.14</v>
      </c>
      <c r="L54" s="193">
        <v>764.14</v>
      </c>
      <c r="M54" s="1"/>
      <c r="Q54" s="191"/>
      <c r="R54" s="1"/>
    </row>
    <row r="55" spans="1:18" ht="27.75" hidden="1" customHeight="1">
      <c r="A55" s="190">
        <v>2</v>
      </c>
      <c r="B55" s="186">
        <v>2</v>
      </c>
      <c r="C55" s="187">
        <v>1</v>
      </c>
      <c r="D55" s="187">
        <v>1</v>
      </c>
      <c r="E55" s="187">
        <v>1</v>
      </c>
      <c r="F55" s="189">
        <v>17</v>
      </c>
      <c r="G55" s="188" t="s">
        <v>45</v>
      </c>
      <c r="H55" s="174">
        <v>27</v>
      </c>
      <c r="I55" s="194">
        <v>0</v>
      </c>
      <c r="J55" s="194">
        <v>0</v>
      </c>
      <c r="K55" s="194">
        <v>0</v>
      </c>
      <c r="L55" s="194">
        <v>0</v>
      </c>
      <c r="M55" s="1"/>
      <c r="Q55" s="191"/>
      <c r="R55" s="1"/>
    </row>
    <row r="56" spans="1:18" ht="14.25" hidden="1" customHeight="1">
      <c r="A56" s="190">
        <v>2</v>
      </c>
      <c r="B56" s="186">
        <v>2</v>
      </c>
      <c r="C56" s="187">
        <v>1</v>
      </c>
      <c r="D56" s="187">
        <v>1</v>
      </c>
      <c r="E56" s="187">
        <v>1</v>
      </c>
      <c r="F56" s="189">
        <v>20</v>
      </c>
      <c r="G56" s="188" t="s">
        <v>46</v>
      </c>
      <c r="H56" s="174">
        <v>28</v>
      </c>
      <c r="I56" s="194">
        <v>0</v>
      </c>
      <c r="J56" s="193">
        <v>0</v>
      </c>
      <c r="K56" s="193">
        <v>0</v>
      </c>
      <c r="L56" s="193">
        <v>0</v>
      </c>
      <c r="M56" s="1"/>
      <c r="Q56" s="191"/>
      <c r="R56" s="1"/>
    </row>
    <row r="57" spans="1:18" ht="27.75" customHeight="1">
      <c r="A57" s="190">
        <v>2</v>
      </c>
      <c r="B57" s="186">
        <v>2</v>
      </c>
      <c r="C57" s="187">
        <v>1</v>
      </c>
      <c r="D57" s="187">
        <v>1</v>
      </c>
      <c r="E57" s="187">
        <v>1</v>
      </c>
      <c r="F57" s="189">
        <v>21</v>
      </c>
      <c r="G57" s="188" t="s">
        <v>47</v>
      </c>
      <c r="H57" s="174">
        <v>29</v>
      </c>
      <c r="I57" s="194">
        <v>1400</v>
      </c>
      <c r="J57" s="193">
        <v>300</v>
      </c>
      <c r="K57" s="193">
        <v>300</v>
      </c>
      <c r="L57" s="193">
        <v>300</v>
      </c>
      <c r="M57" s="1"/>
      <c r="Q57" s="191"/>
      <c r="R57" s="1"/>
    </row>
    <row r="58" spans="1:18" ht="12" hidden="1" customHeight="1">
      <c r="A58" s="190">
        <v>2</v>
      </c>
      <c r="B58" s="186">
        <v>2</v>
      </c>
      <c r="C58" s="187">
        <v>1</v>
      </c>
      <c r="D58" s="187">
        <v>1</v>
      </c>
      <c r="E58" s="187">
        <v>1</v>
      </c>
      <c r="F58" s="189">
        <v>22</v>
      </c>
      <c r="G58" s="188" t="s">
        <v>48</v>
      </c>
      <c r="H58" s="174">
        <v>30</v>
      </c>
      <c r="I58" s="194">
        <v>0</v>
      </c>
      <c r="J58" s="193">
        <v>0</v>
      </c>
      <c r="K58" s="193">
        <v>0</v>
      </c>
      <c r="L58" s="193">
        <v>0</v>
      </c>
      <c r="M58" s="1"/>
      <c r="Q58" s="191"/>
      <c r="R58" s="1"/>
    </row>
    <row r="59" spans="1:18" ht="12" hidden="1" customHeight="1">
      <c r="A59" s="190">
        <v>2</v>
      </c>
      <c r="B59" s="186">
        <v>2</v>
      </c>
      <c r="C59" s="187">
        <v>1</v>
      </c>
      <c r="D59" s="187">
        <v>1</v>
      </c>
      <c r="E59" s="187">
        <v>1</v>
      </c>
      <c r="F59" s="189">
        <v>23</v>
      </c>
      <c r="G59" s="188" t="s">
        <v>387</v>
      </c>
      <c r="H59" s="174">
        <v>31</v>
      </c>
      <c r="I59" s="194">
        <v>0</v>
      </c>
      <c r="J59" s="193">
        <v>0</v>
      </c>
      <c r="K59" s="193">
        <v>0</v>
      </c>
      <c r="L59" s="193">
        <v>0</v>
      </c>
      <c r="M59" s="1"/>
      <c r="Q59" s="191"/>
      <c r="R59" s="1"/>
    </row>
    <row r="60" spans="1:18" ht="15" customHeight="1">
      <c r="A60" s="190">
        <v>2</v>
      </c>
      <c r="B60" s="186">
        <v>2</v>
      </c>
      <c r="C60" s="187">
        <v>1</v>
      </c>
      <c r="D60" s="187">
        <v>1</v>
      </c>
      <c r="E60" s="187">
        <v>1</v>
      </c>
      <c r="F60" s="189">
        <v>30</v>
      </c>
      <c r="G60" s="188" t="s">
        <v>49</v>
      </c>
      <c r="H60" s="174">
        <v>32</v>
      </c>
      <c r="I60" s="194">
        <v>7700</v>
      </c>
      <c r="J60" s="193">
        <v>200</v>
      </c>
      <c r="K60" s="193">
        <v>118</v>
      </c>
      <c r="L60" s="193">
        <v>118</v>
      </c>
      <c r="M60" s="1"/>
      <c r="Q60" s="191"/>
      <c r="R60" s="1"/>
    </row>
    <row r="61" spans="1:18" ht="14.25" hidden="1" customHeight="1">
      <c r="A61" s="214">
        <v>2</v>
      </c>
      <c r="B61" s="215">
        <v>3</v>
      </c>
      <c r="C61" s="178"/>
      <c r="D61" s="179"/>
      <c r="E61" s="179"/>
      <c r="F61" s="182"/>
      <c r="G61" s="216" t="s">
        <v>50</v>
      </c>
      <c r="H61" s="174">
        <v>33</v>
      </c>
      <c r="I61" s="197">
        <f>I62</f>
        <v>0</v>
      </c>
      <c r="J61" s="197">
        <f>J62</f>
        <v>0</v>
      </c>
      <c r="K61" s="197">
        <f>K62</f>
        <v>0</v>
      </c>
      <c r="L61" s="197">
        <f>L62</f>
        <v>0</v>
      </c>
      <c r="M61" s="1"/>
    </row>
    <row r="62" spans="1:18" ht="13.5" hidden="1" customHeight="1">
      <c r="A62" s="190">
        <v>2</v>
      </c>
      <c r="B62" s="186">
        <v>3</v>
      </c>
      <c r="C62" s="187">
        <v>1</v>
      </c>
      <c r="D62" s="187"/>
      <c r="E62" s="187"/>
      <c r="F62" s="189"/>
      <c r="G62" s="188" t="s">
        <v>51</v>
      </c>
      <c r="H62" s="174">
        <v>34</v>
      </c>
      <c r="I62" s="175">
        <f>SUM(I63+I68+I73)</f>
        <v>0</v>
      </c>
      <c r="J62" s="217">
        <f>SUM(J63+J68+J73)</f>
        <v>0</v>
      </c>
      <c r="K62" s="176">
        <f>SUM(K63+K68+K73)</f>
        <v>0</v>
      </c>
      <c r="L62" s="175">
        <f>SUM(L63+L68+L73)</f>
        <v>0</v>
      </c>
      <c r="M62" s="1"/>
      <c r="Q62" s="1"/>
      <c r="R62" s="191"/>
    </row>
    <row r="63" spans="1:18" ht="15" hidden="1" customHeight="1">
      <c r="A63" s="190">
        <v>2</v>
      </c>
      <c r="B63" s="186">
        <v>3</v>
      </c>
      <c r="C63" s="187">
        <v>1</v>
      </c>
      <c r="D63" s="187">
        <v>1</v>
      </c>
      <c r="E63" s="187"/>
      <c r="F63" s="189"/>
      <c r="G63" s="188" t="s">
        <v>52</v>
      </c>
      <c r="H63" s="174">
        <v>35</v>
      </c>
      <c r="I63" s="175">
        <f>I64</f>
        <v>0</v>
      </c>
      <c r="J63" s="217">
        <f>J64</f>
        <v>0</v>
      </c>
      <c r="K63" s="176">
        <f>K64</f>
        <v>0</v>
      </c>
      <c r="L63" s="175">
        <f>L64</f>
        <v>0</v>
      </c>
      <c r="M63" s="1"/>
      <c r="Q63" s="191"/>
      <c r="R63" s="1"/>
    </row>
    <row r="64" spans="1:18" ht="13.5" hidden="1" customHeight="1">
      <c r="A64" s="190">
        <v>2</v>
      </c>
      <c r="B64" s="186">
        <v>3</v>
      </c>
      <c r="C64" s="187">
        <v>1</v>
      </c>
      <c r="D64" s="187">
        <v>1</v>
      </c>
      <c r="E64" s="187">
        <v>1</v>
      </c>
      <c r="F64" s="189"/>
      <c r="G64" s="188" t="s">
        <v>52</v>
      </c>
      <c r="H64" s="174">
        <v>36</v>
      </c>
      <c r="I64" s="175">
        <f>SUM(I65:I67)</f>
        <v>0</v>
      </c>
      <c r="J64" s="217">
        <f>SUM(J65:J67)</f>
        <v>0</v>
      </c>
      <c r="K64" s="176">
        <f>SUM(K65:K67)</f>
        <v>0</v>
      </c>
      <c r="L64" s="175">
        <f>SUM(L65:L67)</f>
        <v>0</v>
      </c>
      <c r="M64" s="1"/>
      <c r="Q64" s="191"/>
      <c r="R64" s="1"/>
    </row>
    <row r="65" spans="1:18" s="218" customFormat="1" ht="25.5" hidden="1" customHeight="1">
      <c r="A65" s="190">
        <v>2</v>
      </c>
      <c r="B65" s="186">
        <v>3</v>
      </c>
      <c r="C65" s="187">
        <v>1</v>
      </c>
      <c r="D65" s="187">
        <v>1</v>
      </c>
      <c r="E65" s="187">
        <v>1</v>
      </c>
      <c r="F65" s="189">
        <v>1</v>
      </c>
      <c r="G65" s="188" t="s">
        <v>53</v>
      </c>
      <c r="H65" s="174">
        <v>37</v>
      </c>
      <c r="I65" s="194">
        <v>0</v>
      </c>
      <c r="J65" s="194">
        <v>0</v>
      </c>
      <c r="K65" s="194">
        <v>0</v>
      </c>
      <c r="L65" s="194">
        <v>0</v>
      </c>
      <c r="Q65" s="191"/>
      <c r="R65" s="1"/>
    </row>
    <row r="66" spans="1:18" ht="19.5" hidden="1" customHeight="1">
      <c r="A66" s="190">
        <v>2</v>
      </c>
      <c r="B66" s="181">
        <v>3</v>
      </c>
      <c r="C66" s="179">
        <v>1</v>
      </c>
      <c r="D66" s="179">
        <v>1</v>
      </c>
      <c r="E66" s="179">
        <v>1</v>
      </c>
      <c r="F66" s="182">
        <v>2</v>
      </c>
      <c r="G66" s="180" t="s">
        <v>54</v>
      </c>
      <c r="H66" s="174">
        <v>38</v>
      </c>
      <c r="I66" s="192">
        <v>0</v>
      </c>
      <c r="J66" s="192">
        <v>0</v>
      </c>
      <c r="K66" s="192">
        <v>0</v>
      </c>
      <c r="L66" s="192">
        <v>0</v>
      </c>
      <c r="M66" s="1"/>
      <c r="Q66" s="191"/>
      <c r="R66" s="1"/>
    </row>
    <row r="67" spans="1:18" ht="16.5" hidden="1" customHeight="1">
      <c r="A67" s="186">
        <v>2</v>
      </c>
      <c r="B67" s="187">
        <v>3</v>
      </c>
      <c r="C67" s="187">
        <v>1</v>
      </c>
      <c r="D67" s="187">
        <v>1</v>
      </c>
      <c r="E67" s="187">
        <v>1</v>
      </c>
      <c r="F67" s="189">
        <v>3</v>
      </c>
      <c r="G67" s="188" t="s">
        <v>55</v>
      </c>
      <c r="H67" s="174">
        <v>39</v>
      </c>
      <c r="I67" s="194">
        <v>0</v>
      </c>
      <c r="J67" s="194">
        <v>0</v>
      </c>
      <c r="K67" s="194">
        <v>0</v>
      </c>
      <c r="L67" s="194">
        <v>0</v>
      </c>
      <c r="M67" s="1"/>
      <c r="Q67" s="191"/>
      <c r="R67" s="1"/>
    </row>
    <row r="68" spans="1:18" ht="29.25" hidden="1" customHeight="1">
      <c r="A68" s="181">
        <v>2</v>
      </c>
      <c r="B68" s="179">
        <v>3</v>
      </c>
      <c r="C68" s="179">
        <v>1</v>
      </c>
      <c r="D68" s="179">
        <v>2</v>
      </c>
      <c r="E68" s="179"/>
      <c r="F68" s="182"/>
      <c r="G68" s="180" t="s">
        <v>56</v>
      </c>
      <c r="H68" s="174">
        <v>40</v>
      </c>
      <c r="I68" s="197">
        <f>I69</f>
        <v>0</v>
      </c>
      <c r="J68" s="219">
        <f>J69</f>
        <v>0</v>
      </c>
      <c r="K68" s="198">
        <f>K69</f>
        <v>0</v>
      </c>
      <c r="L68" s="198">
        <f>L69</f>
        <v>0</v>
      </c>
      <c r="M68" s="1"/>
      <c r="Q68" s="191"/>
      <c r="R68" s="1"/>
    </row>
    <row r="69" spans="1:18" ht="27" hidden="1" customHeight="1">
      <c r="A69" s="200">
        <v>2</v>
      </c>
      <c r="B69" s="201">
        <v>3</v>
      </c>
      <c r="C69" s="201">
        <v>1</v>
      </c>
      <c r="D69" s="201">
        <v>2</v>
      </c>
      <c r="E69" s="201">
        <v>1</v>
      </c>
      <c r="F69" s="203"/>
      <c r="G69" s="180" t="s">
        <v>56</v>
      </c>
      <c r="H69" s="174">
        <v>41</v>
      </c>
      <c r="I69" s="185">
        <f>SUM(I70:I72)</f>
        <v>0</v>
      </c>
      <c r="J69" s="220">
        <f>SUM(J70:J72)</f>
        <v>0</v>
      </c>
      <c r="K69" s="184">
        <f>SUM(K70:K72)</f>
        <v>0</v>
      </c>
      <c r="L69" s="176">
        <f>SUM(L70:L72)</f>
        <v>0</v>
      </c>
      <c r="M69" s="1"/>
      <c r="Q69" s="191"/>
      <c r="R69" s="1"/>
    </row>
    <row r="70" spans="1:18" s="218" customFormat="1" ht="27" hidden="1" customHeight="1">
      <c r="A70" s="186">
        <v>2</v>
      </c>
      <c r="B70" s="187">
        <v>3</v>
      </c>
      <c r="C70" s="187">
        <v>1</v>
      </c>
      <c r="D70" s="187">
        <v>2</v>
      </c>
      <c r="E70" s="187">
        <v>1</v>
      </c>
      <c r="F70" s="189">
        <v>1</v>
      </c>
      <c r="G70" s="190" t="s">
        <v>53</v>
      </c>
      <c r="H70" s="174">
        <v>42</v>
      </c>
      <c r="I70" s="194">
        <v>0</v>
      </c>
      <c r="J70" s="194">
        <v>0</v>
      </c>
      <c r="K70" s="194">
        <v>0</v>
      </c>
      <c r="L70" s="194">
        <v>0</v>
      </c>
      <c r="Q70" s="191"/>
      <c r="R70" s="1"/>
    </row>
    <row r="71" spans="1:18" ht="16.5" hidden="1" customHeight="1">
      <c r="A71" s="186">
        <v>2</v>
      </c>
      <c r="B71" s="187">
        <v>3</v>
      </c>
      <c r="C71" s="187">
        <v>1</v>
      </c>
      <c r="D71" s="187">
        <v>2</v>
      </c>
      <c r="E71" s="187">
        <v>1</v>
      </c>
      <c r="F71" s="189">
        <v>2</v>
      </c>
      <c r="G71" s="190" t="s">
        <v>54</v>
      </c>
      <c r="H71" s="174">
        <v>43</v>
      </c>
      <c r="I71" s="194">
        <v>0</v>
      </c>
      <c r="J71" s="194">
        <v>0</v>
      </c>
      <c r="K71" s="194">
        <v>0</v>
      </c>
      <c r="L71" s="194">
        <v>0</v>
      </c>
      <c r="M71" s="1"/>
      <c r="Q71" s="191"/>
      <c r="R71" s="1"/>
    </row>
    <row r="72" spans="1:18" ht="15" hidden="1" customHeight="1">
      <c r="A72" s="186">
        <v>2</v>
      </c>
      <c r="B72" s="187">
        <v>3</v>
      </c>
      <c r="C72" s="187">
        <v>1</v>
      </c>
      <c r="D72" s="187">
        <v>2</v>
      </c>
      <c r="E72" s="187">
        <v>1</v>
      </c>
      <c r="F72" s="189">
        <v>3</v>
      </c>
      <c r="G72" s="190" t="s">
        <v>55</v>
      </c>
      <c r="H72" s="174">
        <v>44</v>
      </c>
      <c r="I72" s="194">
        <v>0</v>
      </c>
      <c r="J72" s="194">
        <v>0</v>
      </c>
      <c r="K72" s="194">
        <v>0</v>
      </c>
      <c r="L72" s="194">
        <v>0</v>
      </c>
      <c r="M72" s="1"/>
      <c r="Q72" s="191"/>
      <c r="R72" s="1"/>
    </row>
    <row r="73" spans="1:18" ht="27.75" hidden="1" customHeight="1">
      <c r="A73" s="186">
        <v>2</v>
      </c>
      <c r="B73" s="187">
        <v>3</v>
      </c>
      <c r="C73" s="187">
        <v>1</v>
      </c>
      <c r="D73" s="187">
        <v>3</v>
      </c>
      <c r="E73" s="187"/>
      <c r="F73" s="189"/>
      <c r="G73" s="190" t="s">
        <v>388</v>
      </c>
      <c r="H73" s="174">
        <v>45</v>
      </c>
      <c r="I73" s="175">
        <f>I74</f>
        <v>0</v>
      </c>
      <c r="J73" s="217">
        <f>J74</f>
        <v>0</v>
      </c>
      <c r="K73" s="176">
        <f>K74</f>
        <v>0</v>
      </c>
      <c r="L73" s="176">
        <f>L74</f>
        <v>0</v>
      </c>
      <c r="M73" s="1"/>
      <c r="Q73" s="191"/>
      <c r="R73" s="1"/>
    </row>
    <row r="74" spans="1:18" ht="26.25" hidden="1" customHeight="1">
      <c r="A74" s="186">
        <v>2</v>
      </c>
      <c r="B74" s="187">
        <v>3</v>
      </c>
      <c r="C74" s="187">
        <v>1</v>
      </c>
      <c r="D74" s="187">
        <v>3</v>
      </c>
      <c r="E74" s="187">
        <v>1</v>
      </c>
      <c r="F74" s="189"/>
      <c r="G74" s="190" t="s">
        <v>389</v>
      </c>
      <c r="H74" s="174">
        <v>46</v>
      </c>
      <c r="I74" s="175">
        <f>SUM(I75:I77)</f>
        <v>0</v>
      </c>
      <c r="J74" s="217">
        <f>SUM(J75:J77)</f>
        <v>0</v>
      </c>
      <c r="K74" s="176">
        <f>SUM(K75:K77)</f>
        <v>0</v>
      </c>
      <c r="L74" s="176">
        <f>SUM(L75:L77)</f>
        <v>0</v>
      </c>
      <c r="M74" s="1"/>
      <c r="Q74" s="191"/>
      <c r="R74" s="1"/>
    </row>
    <row r="75" spans="1:18" ht="15" hidden="1" customHeight="1">
      <c r="A75" s="181">
        <v>2</v>
      </c>
      <c r="B75" s="179">
        <v>3</v>
      </c>
      <c r="C75" s="179">
        <v>1</v>
      </c>
      <c r="D75" s="179">
        <v>3</v>
      </c>
      <c r="E75" s="179">
        <v>1</v>
      </c>
      <c r="F75" s="182">
        <v>1</v>
      </c>
      <c r="G75" s="207" t="s">
        <v>57</v>
      </c>
      <c r="H75" s="174">
        <v>47</v>
      </c>
      <c r="I75" s="192">
        <v>0</v>
      </c>
      <c r="J75" s="192">
        <v>0</v>
      </c>
      <c r="K75" s="192">
        <v>0</v>
      </c>
      <c r="L75" s="192">
        <v>0</v>
      </c>
      <c r="M75" s="1"/>
      <c r="Q75" s="191"/>
      <c r="R75" s="1"/>
    </row>
    <row r="76" spans="1:18" ht="16.5" hidden="1" customHeight="1">
      <c r="A76" s="186">
        <v>2</v>
      </c>
      <c r="B76" s="187">
        <v>3</v>
      </c>
      <c r="C76" s="187">
        <v>1</v>
      </c>
      <c r="D76" s="187">
        <v>3</v>
      </c>
      <c r="E76" s="187">
        <v>1</v>
      </c>
      <c r="F76" s="189">
        <v>2</v>
      </c>
      <c r="G76" s="190" t="s">
        <v>58</v>
      </c>
      <c r="H76" s="174">
        <v>48</v>
      </c>
      <c r="I76" s="194">
        <v>0</v>
      </c>
      <c r="J76" s="194">
        <v>0</v>
      </c>
      <c r="K76" s="194">
        <v>0</v>
      </c>
      <c r="L76" s="194">
        <v>0</v>
      </c>
      <c r="M76" s="1"/>
      <c r="Q76" s="191"/>
      <c r="R76" s="1"/>
    </row>
    <row r="77" spans="1:18" ht="17.25" hidden="1" customHeight="1">
      <c r="A77" s="181">
        <v>2</v>
      </c>
      <c r="B77" s="179">
        <v>3</v>
      </c>
      <c r="C77" s="179">
        <v>1</v>
      </c>
      <c r="D77" s="179">
        <v>3</v>
      </c>
      <c r="E77" s="179">
        <v>1</v>
      </c>
      <c r="F77" s="182">
        <v>3</v>
      </c>
      <c r="G77" s="207" t="s">
        <v>59</v>
      </c>
      <c r="H77" s="174">
        <v>49</v>
      </c>
      <c r="I77" s="192">
        <v>0</v>
      </c>
      <c r="J77" s="192">
        <v>0</v>
      </c>
      <c r="K77" s="192">
        <v>0</v>
      </c>
      <c r="L77" s="192">
        <v>0</v>
      </c>
      <c r="M77" s="1"/>
      <c r="Q77" s="191"/>
      <c r="R77" s="1"/>
    </row>
    <row r="78" spans="1:18" ht="12.75" hidden="1" customHeight="1">
      <c r="A78" s="181">
        <v>2</v>
      </c>
      <c r="B78" s="179">
        <v>3</v>
      </c>
      <c r="C78" s="179">
        <v>2</v>
      </c>
      <c r="D78" s="179"/>
      <c r="E78" s="179"/>
      <c r="F78" s="182"/>
      <c r="G78" s="207" t="s">
        <v>60</v>
      </c>
      <c r="H78" s="174">
        <v>50</v>
      </c>
      <c r="I78" s="175">
        <f t="shared" ref="I78:L79" si="3">I79</f>
        <v>0</v>
      </c>
      <c r="J78" s="175">
        <f t="shared" si="3"/>
        <v>0</v>
      </c>
      <c r="K78" s="175">
        <f t="shared" si="3"/>
        <v>0</v>
      </c>
      <c r="L78" s="175">
        <f t="shared" si="3"/>
        <v>0</v>
      </c>
      <c r="M78" s="1"/>
    </row>
    <row r="79" spans="1:18" ht="12" hidden="1" customHeight="1">
      <c r="A79" s="181">
        <v>2</v>
      </c>
      <c r="B79" s="179">
        <v>3</v>
      </c>
      <c r="C79" s="179">
        <v>2</v>
      </c>
      <c r="D79" s="179">
        <v>1</v>
      </c>
      <c r="E79" s="179"/>
      <c r="F79" s="182"/>
      <c r="G79" s="207" t="s">
        <v>60</v>
      </c>
      <c r="H79" s="174">
        <v>51</v>
      </c>
      <c r="I79" s="175">
        <f t="shared" si="3"/>
        <v>0</v>
      </c>
      <c r="J79" s="175">
        <f t="shared" si="3"/>
        <v>0</v>
      </c>
      <c r="K79" s="175">
        <f t="shared" si="3"/>
        <v>0</v>
      </c>
      <c r="L79" s="175">
        <f t="shared" si="3"/>
        <v>0</v>
      </c>
      <c r="M79" s="1"/>
    </row>
    <row r="80" spans="1:18" ht="15.75" hidden="1" customHeight="1">
      <c r="A80" s="181">
        <v>2</v>
      </c>
      <c r="B80" s="179">
        <v>3</v>
      </c>
      <c r="C80" s="179">
        <v>2</v>
      </c>
      <c r="D80" s="179">
        <v>1</v>
      </c>
      <c r="E80" s="179">
        <v>1</v>
      </c>
      <c r="F80" s="182"/>
      <c r="G80" s="207" t="s">
        <v>60</v>
      </c>
      <c r="H80" s="174">
        <v>52</v>
      </c>
      <c r="I80" s="175">
        <f>SUM(I81)</f>
        <v>0</v>
      </c>
      <c r="J80" s="175">
        <f>SUM(J81)</f>
        <v>0</v>
      </c>
      <c r="K80" s="175">
        <f>SUM(K81)</f>
        <v>0</v>
      </c>
      <c r="L80" s="175">
        <f>SUM(L81)</f>
        <v>0</v>
      </c>
      <c r="M80" s="1"/>
    </row>
    <row r="81" spans="1:13" ht="13.5" hidden="1" customHeight="1">
      <c r="A81" s="181">
        <v>2</v>
      </c>
      <c r="B81" s="179">
        <v>3</v>
      </c>
      <c r="C81" s="179">
        <v>2</v>
      </c>
      <c r="D81" s="179">
        <v>1</v>
      </c>
      <c r="E81" s="179">
        <v>1</v>
      </c>
      <c r="F81" s="182">
        <v>1</v>
      </c>
      <c r="G81" s="207" t="s">
        <v>60</v>
      </c>
      <c r="H81" s="174">
        <v>53</v>
      </c>
      <c r="I81" s="194">
        <v>0</v>
      </c>
      <c r="J81" s="194">
        <v>0</v>
      </c>
      <c r="K81" s="194">
        <v>0</v>
      </c>
      <c r="L81" s="194">
        <v>0</v>
      </c>
      <c r="M81" s="1"/>
    </row>
    <row r="82" spans="1:13" ht="16.5" hidden="1" customHeight="1">
      <c r="A82" s="170">
        <v>2</v>
      </c>
      <c r="B82" s="171">
        <v>4</v>
      </c>
      <c r="C82" s="171"/>
      <c r="D82" s="171"/>
      <c r="E82" s="171"/>
      <c r="F82" s="173"/>
      <c r="G82" s="221" t="s">
        <v>61</v>
      </c>
      <c r="H82" s="174">
        <v>54</v>
      </c>
      <c r="I82" s="175">
        <f t="shared" ref="I82:L84" si="4">I83</f>
        <v>0</v>
      </c>
      <c r="J82" s="217">
        <f t="shared" si="4"/>
        <v>0</v>
      </c>
      <c r="K82" s="176">
        <f t="shared" si="4"/>
        <v>0</v>
      </c>
      <c r="L82" s="176">
        <f t="shared" si="4"/>
        <v>0</v>
      </c>
      <c r="M82" s="1"/>
    </row>
    <row r="83" spans="1:13" ht="15.75" hidden="1" customHeight="1">
      <c r="A83" s="186">
        <v>2</v>
      </c>
      <c r="B83" s="187">
        <v>4</v>
      </c>
      <c r="C83" s="187">
        <v>1</v>
      </c>
      <c r="D83" s="187"/>
      <c r="E83" s="187"/>
      <c r="F83" s="189"/>
      <c r="G83" s="190" t="s">
        <v>62</v>
      </c>
      <c r="H83" s="174">
        <v>55</v>
      </c>
      <c r="I83" s="175">
        <f t="shared" si="4"/>
        <v>0</v>
      </c>
      <c r="J83" s="217">
        <f t="shared" si="4"/>
        <v>0</v>
      </c>
      <c r="K83" s="176">
        <f t="shared" si="4"/>
        <v>0</v>
      </c>
      <c r="L83" s="176">
        <f t="shared" si="4"/>
        <v>0</v>
      </c>
      <c r="M83" s="1"/>
    </row>
    <row r="84" spans="1:13" ht="17.25" hidden="1" customHeight="1">
      <c r="A84" s="186">
        <v>2</v>
      </c>
      <c r="B84" s="187">
        <v>4</v>
      </c>
      <c r="C84" s="187">
        <v>1</v>
      </c>
      <c r="D84" s="187">
        <v>1</v>
      </c>
      <c r="E84" s="187"/>
      <c r="F84" s="189"/>
      <c r="G84" s="190" t="s">
        <v>62</v>
      </c>
      <c r="H84" s="174">
        <v>56</v>
      </c>
      <c r="I84" s="175">
        <f t="shared" si="4"/>
        <v>0</v>
      </c>
      <c r="J84" s="217">
        <f t="shared" si="4"/>
        <v>0</v>
      </c>
      <c r="K84" s="176">
        <f t="shared" si="4"/>
        <v>0</v>
      </c>
      <c r="L84" s="176">
        <f t="shared" si="4"/>
        <v>0</v>
      </c>
      <c r="M84" s="1"/>
    </row>
    <row r="85" spans="1:13" ht="18" hidden="1" customHeight="1">
      <c r="A85" s="186">
        <v>2</v>
      </c>
      <c r="B85" s="187">
        <v>4</v>
      </c>
      <c r="C85" s="187">
        <v>1</v>
      </c>
      <c r="D85" s="187">
        <v>1</v>
      </c>
      <c r="E85" s="187">
        <v>1</v>
      </c>
      <c r="F85" s="189"/>
      <c r="G85" s="190" t="s">
        <v>62</v>
      </c>
      <c r="H85" s="174">
        <v>57</v>
      </c>
      <c r="I85" s="175">
        <f>SUM(I86:I88)</f>
        <v>0</v>
      </c>
      <c r="J85" s="217">
        <f>SUM(J86:J88)</f>
        <v>0</v>
      </c>
      <c r="K85" s="176">
        <f>SUM(K86:K88)</f>
        <v>0</v>
      </c>
      <c r="L85" s="176">
        <f>SUM(L86:L88)</f>
        <v>0</v>
      </c>
      <c r="M85" s="1"/>
    </row>
    <row r="86" spans="1:13" ht="14.25" hidden="1" customHeight="1">
      <c r="A86" s="186">
        <v>2</v>
      </c>
      <c r="B86" s="187">
        <v>4</v>
      </c>
      <c r="C86" s="187">
        <v>1</v>
      </c>
      <c r="D86" s="187">
        <v>1</v>
      </c>
      <c r="E86" s="187">
        <v>1</v>
      </c>
      <c r="F86" s="189">
        <v>1</v>
      </c>
      <c r="G86" s="190" t="s">
        <v>63</v>
      </c>
      <c r="H86" s="174">
        <v>58</v>
      </c>
      <c r="I86" s="194">
        <v>0</v>
      </c>
      <c r="J86" s="194">
        <v>0</v>
      </c>
      <c r="K86" s="194">
        <v>0</v>
      </c>
      <c r="L86" s="194">
        <v>0</v>
      </c>
      <c r="M86" s="1"/>
    </row>
    <row r="87" spans="1:13" ht="13.5" hidden="1" customHeight="1">
      <c r="A87" s="186">
        <v>2</v>
      </c>
      <c r="B87" s="186">
        <v>4</v>
      </c>
      <c r="C87" s="186">
        <v>1</v>
      </c>
      <c r="D87" s="187">
        <v>1</v>
      </c>
      <c r="E87" s="187">
        <v>1</v>
      </c>
      <c r="F87" s="222">
        <v>2</v>
      </c>
      <c r="G87" s="188" t="s">
        <v>64</v>
      </c>
      <c r="H87" s="174">
        <v>59</v>
      </c>
      <c r="I87" s="194">
        <v>0</v>
      </c>
      <c r="J87" s="194">
        <v>0</v>
      </c>
      <c r="K87" s="194">
        <v>0</v>
      </c>
      <c r="L87" s="194">
        <v>0</v>
      </c>
      <c r="M87" s="1"/>
    </row>
    <row r="88" spans="1:13" hidden="1">
      <c r="A88" s="186">
        <v>2</v>
      </c>
      <c r="B88" s="187">
        <v>4</v>
      </c>
      <c r="C88" s="186">
        <v>1</v>
      </c>
      <c r="D88" s="187">
        <v>1</v>
      </c>
      <c r="E88" s="187">
        <v>1</v>
      </c>
      <c r="F88" s="222">
        <v>3</v>
      </c>
      <c r="G88" s="188" t="s">
        <v>65</v>
      </c>
      <c r="H88" s="174">
        <v>60</v>
      </c>
      <c r="I88" s="194">
        <v>0</v>
      </c>
      <c r="J88" s="194">
        <v>0</v>
      </c>
      <c r="K88" s="194">
        <v>0</v>
      </c>
      <c r="L88" s="194">
        <v>0</v>
      </c>
    </row>
    <row r="89" spans="1:13" hidden="1">
      <c r="A89" s="170">
        <v>2</v>
      </c>
      <c r="B89" s="171">
        <v>5</v>
      </c>
      <c r="C89" s="170"/>
      <c r="D89" s="171"/>
      <c r="E89" s="171"/>
      <c r="F89" s="223"/>
      <c r="G89" s="172" t="s">
        <v>66</v>
      </c>
      <c r="H89" s="174">
        <v>61</v>
      </c>
      <c r="I89" s="175">
        <f>SUM(I90+I95+I100)</f>
        <v>0</v>
      </c>
      <c r="J89" s="217">
        <f>SUM(J90+J95+J100)</f>
        <v>0</v>
      </c>
      <c r="K89" s="176">
        <f>SUM(K90+K95+K100)</f>
        <v>0</v>
      </c>
      <c r="L89" s="176">
        <f>SUM(L90+L95+L100)</f>
        <v>0</v>
      </c>
    </row>
    <row r="90" spans="1:13" hidden="1">
      <c r="A90" s="181">
        <v>2</v>
      </c>
      <c r="B90" s="179">
        <v>5</v>
      </c>
      <c r="C90" s="181">
        <v>1</v>
      </c>
      <c r="D90" s="179"/>
      <c r="E90" s="179"/>
      <c r="F90" s="224"/>
      <c r="G90" s="180" t="s">
        <v>67</v>
      </c>
      <c r="H90" s="174">
        <v>62</v>
      </c>
      <c r="I90" s="197">
        <f t="shared" ref="I90:L91" si="5">I91</f>
        <v>0</v>
      </c>
      <c r="J90" s="219">
        <f t="shared" si="5"/>
        <v>0</v>
      </c>
      <c r="K90" s="198">
        <f t="shared" si="5"/>
        <v>0</v>
      </c>
      <c r="L90" s="198">
        <f t="shared" si="5"/>
        <v>0</v>
      </c>
    </row>
    <row r="91" spans="1:13" hidden="1">
      <c r="A91" s="186">
        <v>2</v>
      </c>
      <c r="B91" s="187">
        <v>5</v>
      </c>
      <c r="C91" s="186">
        <v>1</v>
      </c>
      <c r="D91" s="187">
        <v>1</v>
      </c>
      <c r="E91" s="187"/>
      <c r="F91" s="222"/>
      <c r="G91" s="188" t="s">
        <v>67</v>
      </c>
      <c r="H91" s="174">
        <v>63</v>
      </c>
      <c r="I91" s="175">
        <f t="shared" si="5"/>
        <v>0</v>
      </c>
      <c r="J91" s="217">
        <f t="shared" si="5"/>
        <v>0</v>
      </c>
      <c r="K91" s="176">
        <f t="shared" si="5"/>
        <v>0</v>
      </c>
      <c r="L91" s="176">
        <f t="shared" si="5"/>
        <v>0</v>
      </c>
    </row>
    <row r="92" spans="1:13" hidden="1">
      <c r="A92" s="186">
        <v>2</v>
      </c>
      <c r="B92" s="187">
        <v>5</v>
      </c>
      <c r="C92" s="186">
        <v>1</v>
      </c>
      <c r="D92" s="187">
        <v>1</v>
      </c>
      <c r="E92" s="187">
        <v>1</v>
      </c>
      <c r="F92" s="222"/>
      <c r="G92" s="188" t="s">
        <v>67</v>
      </c>
      <c r="H92" s="174">
        <v>64</v>
      </c>
      <c r="I92" s="175">
        <f>SUM(I93:I94)</f>
        <v>0</v>
      </c>
      <c r="J92" s="217">
        <f>SUM(J93:J94)</f>
        <v>0</v>
      </c>
      <c r="K92" s="176">
        <f>SUM(K93:K94)</f>
        <v>0</v>
      </c>
      <c r="L92" s="176">
        <f>SUM(L93:L94)</f>
        <v>0</v>
      </c>
    </row>
    <row r="93" spans="1:13" ht="25.5" hidden="1" customHeight="1">
      <c r="A93" s="186">
        <v>2</v>
      </c>
      <c r="B93" s="187">
        <v>5</v>
      </c>
      <c r="C93" s="186">
        <v>1</v>
      </c>
      <c r="D93" s="187">
        <v>1</v>
      </c>
      <c r="E93" s="187">
        <v>1</v>
      </c>
      <c r="F93" s="222">
        <v>1</v>
      </c>
      <c r="G93" s="188" t="s">
        <v>68</v>
      </c>
      <c r="H93" s="174">
        <v>65</v>
      </c>
      <c r="I93" s="194">
        <v>0</v>
      </c>
      <c r="J93" s="194">
        <v>0</v>
      </c>
      <c r="K93" s="194">
        <v>0</v>
      </c>
      <c r="L93" s="194">
        <v>0</v>
      </c>
      <c r="M93" s="1"/>
    </row>
    <row r="94" spans="1:13" ht="15.75" hidden="1" customHeight="1">
      <c r="A94" s="186">
        <v>2</v>
      </c>
      <c r="B94" s="187">
        <v>5</v>
      </c>
      <c r="C94" s="186">
        <v>1</v>
      </c>
      <c r="D94" s="187">
        <v>1</v>
      </c>
      <c r="E94" s="187">
        <v>1</v>
      </c>
      <c r="F94" s="222">
        <v>2</v>
      </c>
      <c r="G94" s="188" t="s">
        <v>69</v>
      </c>
      <c r="H94" s="174">
        <v>66</v>
      </c>
      <c r="I94" s="194">
        <v>0</v>
      </c>
      <c r="J94" s="194">
        <v>0</v>
      </c>
      <c r="K94" s="194">
        <v>0</v>
      </c>
      <c r="L94" s="194">
        <v>0</v>
      </c>
      <c r="M94" s="1"/>
    </row>
    <row r="95" spans="1:13" ht="12" hidden="1" customHeight="1">
      <c r="A95" s="186">
        <v>2</v>
      </c>
      <c r="B95" s="187">
        <v>5</v>
      </c>
      <c r="C95" s="186">
        <v>2</v>
      </c>
      <c r="D95" s="187"/>
      <c r="E95" s="187"/>
      <c r="F95" s="222"/>
      <c r="G95" s="188" t="s">
        <v>70</v>
      </c>
      <c r="H95" s="174">
        <v>67</v>
      </c>
      <c r="I95" s="175">
        <f t="shared" ref="I95:L96" si="6">I96</f>
        <v>0</v>
      </c>
      <c r="J95" s="217">
        <f t="shared" si="6"/>
        <v>0</v>
      </c>
      <c r="K95" s="176">
        <f t="shared" si="6"/>
        <v>0</v>
      </c>
      <c r="L95" s="175">
        <f t="shared" si="6"/>
        <v>0</v>
      </c>
      <c r="M95" s="1"/>
    </row>
    <row r="96" spans="1:13" ht="15.75" hidden="1" customHeight="1">
      <c r="A96" s="190">
        <v>2</v>
      </c>
      <c r="B96" s="186">
        <v>5</v>
      </c>
      <c r="C96" s="187">
        <v>2</v>
      </c>
      <c r="D96" s="188">
        <v>1</v>
      </c>
      <c r="E96" s="186"/>
      <c r="F96" s="222"/>
      <c r="G96" s="188" t="s">
        <v>70</v>
      </c>
      <c r="H96" s="174">
        <v>68</v>
      </c>
      <c r="I96" s="175">
        <f t="shared" si="6"/>
        <v>0</v>
      </c>
      <c r="J96" s="217">
        <f t="shared" si="6"/>
        <v>0</v>
      </c>
      <c r="K96" s="176">
        <f t="shared" si="6"/>
        <v>0</v>
      </c>
      <c r="L96" s="175">
        <f t="shared" si="6"/>
        <v>0</v>
      </c>
      <c r="M96" s="1"/>
    </row>
    <row r="97" spans="1:13" ht="15" hidden="1" customHeight="1">
      <c r="A97" s="190">
        <v>2</v>
      </c>
      <c r="B97" s="186">
        <v>5</v>
      </c>
      <c r="C97" s="187">
        <v>2</v>
      </c>
      <c r="D97" s="188">
        <v>1</v>
      </c>
      <c r="E97" s="186">
        <v>1</v>
      </c>
      <c r="F97" s="222"/>
      <c r="G97" s="188" t="s">
        <v>70</v>
      </c>
      <c r="H97" s="174">
        <v>69</v>
      </c>
      <c r="I97" s="175">
        <f>SUM(I98:I99)</f>
        <v>0</v>
      </c>
      <c r="J97" s="217">
        <f>SUM(J98:J99)</f>
        <v>0</v>
      </c>
      <c r="K97" s="176">
        <f>SUM(K98:K99)</f>
        <v>0</v>
      </c>
      <c r="L97" s="175">
        <f>SUM(L98:L99)</f>
        <v>0</v>
      </c>
      <c r="M97" s="1"/>
    </row>
    <row r="98" spans="1:13" ht="25.5" hidden="1" customHeight="1">
      <c r="A98" s="190">
        <v>2</v>
      </c>
      <c r="B98" s="186">
        <v>5</v>
      </c>
      <c r="C98" s="187">
        <v>2</v>
      </c>
      <c r="D98" s="188">
        <v>1</v>
      </c>
      <c r="E98" s="186">
        <v>1</v>
      </c>
      <c r="F98" s="222">
        <v>1</v>
      </c>
      <c r="G98" s="188" t="s">
        <v>71</v>
      </c>
      <c r="H98" s="174">
        <v>70</v>
      </c>
      <c r="I98" s="194">
        <v>0</v>
      </c>
      <c r="J98" s="194">
        <v>0</v>
      </c>
      <c r="K98" s="194">
        <v>0</v>
      </c>
      <c r="L98" s="194">
        <v>0</v>
      </c>
      <c r="M98" s="1"/>
    </row>
    <row r="99" spans="1:13" ht="25.5" hidden="1" customHeight="1">
      <c r="A99" s="190">
        <v>2</v>
      </c>
      <c r="B99" s="186">
        <v>5</v>
      </c>
      <c r="C99" s="187">
        <v>2</v>
      </c>
      <c r="D99" s="188">
        <v>1</v>
      </c>
      <c r="E99" s="186">
        <v>1</v>
      </c>
      <c r="F99" s="222">
        <v>2</v>
      </c>
      <c r="G99" s="188" t="s">
        <v>72</v>
      </c>
      <c r="H99" s="174">
        <v>71</v>
      </c>
      <c r="I99" s="194">
        <v>0</v>
      </c>
      <c r="J99" s="194">
        <v>0</v>
      </c>
      <c r="K99" s="194">
        <v>0</v>
      </c>
      <c r="L99" s="194">
        <v>0</v>
      </c>
      <c r="M99" s="1"/>
    </row>
    <row r="100" spans="1:13" ht="28.5" hidden="1" customHeight="1">
      <c r="A100" s="190">
        <v>2</v>
      </c>
      <c r="B100" s="186">
        <v>5</v>
      </c>
      <c r="C100" s="187">
        <v>3</v>
      </c>
      <c r="D100" s="188"/>
      <c r="E100" s="186"/>
      <c r="F100" s="222"/>
      <c r="G100" s="188" t="s">
        <v>73</v>
      </c>
      <c r="H100" s="174">
        <v>72</v>
      </c>
      <c r="I100" s="175">
        <f>I101+I105</f>
        <v>0</v>
      </c>
      <c r="J100" s="175">
        <f>J101+J105</f>
        <v>0</v>
      </c>
      <c r="K100" s="175">
        <f>K101+K105</f>
        <v>0</v>
      </c>
      <c r="L100" s="175">
        <f>L101+L105</f>
        <v>0</v>
      </c>
      <c r="M100" s="1"/>
    </row>
    <row r="101" spans="1:13" ht="27" hidden="1" customHeight="1">
      <c r="A101" s="190">
        <v>2</v>
      </c>
      <c r="B101" s="186">
        <v>5</v>
      </c>
      <c r="C101" s="187">
        <v>3</v>
      </c>
      <c r="D101" s="188">
        <v>1</v>
      </c>
      <c r="E101" s="186"/>
      <c r="F101" s="222"/>
      <c r="G101" s="188" t="s">
        <v>74</v>
      </c>
      <c r="H101" s="174">
        <v>73</v>
      </c>
      <c r="I101" s="175">
        <f>I102</f>
        <v>0</v>
      </c>
      <c r="J101" s="217">
        <f>J102</f>
        <v>0</v>
      </c>
      <c r="K101" s="176">
        <f>K102</f>
        <v>0</v>
      </c>
      <c r="L101" s="175">
        <f>L102</f>
        <v>0</v>
      </c>
      <c r="M101" s="1"/>
    </row>
    <row r="102" spans="1:13" ht="30" hidden="1" customHeight="1">
      <c r="A102" s="199">
        <v>2</v>
      </c>
      <c r="B102" s="200">
        <v>5</v>
      </c>
      <c r="C102" s="201">
        <v>3</v>
      </c>
      <c r="D102" s="202">
        <v>1</v>
      </c>
      <c r="E102" s="200">
        <v>1</v>
      </c>
      <c r="F102" s="225"/>
      <c r="G102" s="202" t="s">
        <v>74</v>
      </c>
      <c r="H102" s="174">
        <v>74</v>
      </c>
      <c r="I102" s="185">
        <f>SUM(I103:I104)</f>
        <v>0</v>
      </c>
      <c r="J102" s="220">
        <f>SUM(J103:J104)</f>
        <v>0</v>
      </c>
      <c r="K102" s="184">
        <f>SUM(K103:K104)</f>
        <v>0</v>
      </c>
      <c r="L102" s="185">
        <f>SUM(L103:L104)</f>
        <v>0</v>
      </c>
      <c r="M102" s="1"/>
    </row>
    <row r="103" spans="1:13" ht="26.25" hidden="1" customHeight="1">
      <c r="A103" s="190">
        <v>2</v>
      </c>
      <c r="B103" s="186">
        <v>5</v>
      </c>
      <c r="C103" s="187">
        <v>3</v>
      </c>
      <c r="D103" s="188">
        <v>1</v>
      </c>
      <c r="E103" s="186">
        <v>1</v>
      </c>
      <c r="F103" s="222">
        <v>1</v>
      </c>
      <c r="G103" s="188" t="s">
        <v>74</v>
      </c>
      <c r="H103" s="174">
        <v>75</v>
      </c>
      <c r="I103" s="194">
        <v>0</v>
      </c>
      <c r="J103" s="194">
        <v>0</v>
      </c>
      <c r="K103" s="194">
        <v>0</v>
      </c>
      <c r="L103" s="194">
        <v>0</v>
      </c>
      <c r="M103" s="1"/>
    </row>
    <row r="104" spans="1:13" ht="26.25" hidden="1" customHeight="1">
      <c r="A104" s="199">
        <v>2</v>
      </c>
      <c r="B104" s="200">
        <v>5</v>
      </c>
      <c r="C104" s="201">
        <v>3</v>
      </c>
      <c r="D104" s="202">
        <v>1</v>
      </c>
      <c r="E104" s="200">
        <v>1</v>
      </c>
      <c r="F104" s="225">
        <v>2</v>
      </c>
      <c r="G104" s="202" t="s">
        <v>75</v>
      </c>
      <c r="H104" s="174">
        <v>76</v>
      </c>
      <c r="I104" s="194">
        <v>0</v>
      </c>
      <c r="J104" s="194">
        <v>0</v>
      </c>
      <c r="K104" s="194">
        <v>0</v>
      </c>
      <c r="L104" s="194">
        <v>0</v>
      </c>
      <c r="M104" s="1"/>
    </row>
    <row r="105" spans="1:13" ht="27.75" hidden="1" customHeight="1">
      <c r="A105" s="199">
        <v>2</v>
      </c>
      <c r="B105" s="200">
        <v>5</v>
      </c>
      <c r="C105" s="201">
        <v>3</v>
      </c>
      <c r="D105" s="202">
        <v>2</v>
      </c>
      <c r="E105" s="200"/>
      <c r="F105" s="225"/>
      <c r="G105" s="202" t="s">
        <v>76</v>
      </c>
      <c r="H105" s="174">
        <v>77</v>
      </c>
      <c r="I105" s="185">
        <f>I106</f>
        <v>0</v>
      </c>
      <c r="J105" s="185">
        <f>J106</f>
        <v>0</v>
      </c>
      <c r="K105" s="185">
        <f>K106</f>
        <v>0</v>
      </c>
      <c r="L105" s="185">
        <f>L106</f>
        <v>0</v>
      </c>
      <c r="M105" s="1"/>
    </row>
    <row r="106" spans="1:13" ht="25.5" hidden="1" customHeight="1">
      <c r="A106" s="199">
        <v>2</v>
      </c>
      <c r="B106" s="200">
        <v>5</v>
      </c>
      <c r="C106" s="201">
        <v>3</v>
      </c>
      <c r="D106" s="202">
        <v>2</v>
      </c>
      <c r="E106" s="200">
        <v>1</v>
      </c>
      <c r="F106" s="225"/>
      <c r="G106" s="202" t="s">
        <v>76</v>
      </c>
      <c r="H106" s="174">
        <v>78</v>
      </c>
      <c r="I106" s="185">
        <f>SUM(I107:I108)</f>
        <v>0</v>
      </c>
      <c r="J106" s="185">
        <f>SUM(J107:J108)</f>
        <v>0</v>
      </c>
      <c r="K106" s="185">
        <f>SUM(K107:K108)</f>
        <v>0</v>
      </c>
      <c r="L106" s="185">
        <f>SUM(L107:L108)</f>
        <v>0</v>
      </c>
      <c r="M106" s="1"/>
    </row>
    <row r="107" spans="1:13" ht="30" hidden="1" customHeight="1">
      <c r="A107" s="199">
        <v>2</v>
      </c>
      <c r="B107" s="200">
        <v>5</v>
      </c>
      <c r="C107" s="201">
        <v>3</v>
      </c>
      <c r="D107" s="202">
        <v>2</v>
      </c>
      <c r="E107" s="200">
        <v>1</v>
      </c>
      <c r="F107" s="225">
        <v>1</v>
      </c>
      <c r="G107" s="202" t="s">
        <v>76</v>
      </c>
      <c r="H107" s="174">
        <v>79</v>
      </c>
      <c r="I107" s="194">
        <v>0</v>
      </c>
      <c r="J107" s="194">
        <v>0</v>
      </c>
      <c r="K107" s="194">
        <v>0</v>
      </c>
      <c r="L107" s="194">
        <v>0</v>
      </c>
      <c r="M107" s="1"/>
    </row>
    <row r="108" spans="1:13" ht="18" hidden="1" customHeight="1">
      <c r="A108" s="199">
        <v>2</v>
      </c>
      <c r="B108" s="200">
        <v>5</v>
      </c>
      <c r="C108" s="201">
        <v>3</v>
      </c>
      <c r="D108" s="202">
        <v>2</v>
      </c>
      <c r="E108" s="200">
        <v>1</v>
      </c>
      <c r="F108" s="225">
        <v>2</v>
      </c>
      <c r="G108" s="202" t="s">
        <v>77</v>
      </c>
      <c r="H108" s="174">
        <v>80</v>
      </c>
      <c r="I108" s="194">
        <v>0</v>
      </c>
      <c r="J108" s="194">
        <v>0</v>
      </c>
      <c r="K108" s="194">
        <v>0</v>
      </c>
      <c r="L108" s="194">
        <v>0</v>
      </c>
      <c r="M108" s="1"/>
    </row>
    <row r="109" spans="1:13" ht="16.5" hidden="1" customHeight="1">
      <c r="A109" s="221">
        <v>2</v>
      </c>
      <c r="B109" s="170">
        <v>6</v>
      </c>
      <c r="C109" s="171"/>
      <c r="D109" s="172"/>
      <c r="E109" s="170"/>
      <c r="F109" s="223"/>
      <c r="G109" s="226" t="s">
        <v>78</v>
      </c>
      <c r="H109" s="174">
        <v>81</v>
      </c>
      <c r="I109" s="175">
        <f>SUM(I110+I115+I119+I123+I127+I131)</f>
        <v>0</v>
      </c>
      <c r="J109" s="175">
        <f>SUM(J110+J115+J119+J123+J127+J131)</f>
        <v>0</v>
      </c>
      <c r="K109" s="175">
        <f>SUM(K110+K115+K119+K123+K127+K131)</f>
        <v>0</v>
      </c>
      <c r="L109" s="175">
        <f>SUM(L110+L115+L119+L123+L127+L131)</f>
        <v>0</v>
      </c>
      <c r="M109" s="1"/>
    </row>
    <row r="110" spans="1:13" ht="14.25" hidden="1" customHeight="1">
      <c r="A110" s="199">
        <v>2</v>
      </c>
      <c r="B110" s="200">
        <v>6</v>
      </c>
      <c r="C110" s="201">
        <v>1</v>
      </c>
      <c r="D110" s="202"/>
      <c r="E110" s="200"/>
      <c r="F110" s="225"/>
      <c r="G110" s="202" t="s">
        <v>79</v>
      </c>
      <c r="H110" s="174">
        <v>82</v>
      </c>
      <c r="I110" s="185">
        <f t="shared" ref="I110:L111" si="7">I111</f>
        <v>0</v>
      </c>
      <c r="J110" s="220">
        <f t="shared" si="7"/>
        <v>0</v>
      </c>
      <c r="K110" s="184">
        <f t="shared" si="7"/>
        <v>0</v>
      </c>
      <c r="L110" s="185">
        <f t="shared" si="7"/>
        <v>0</v>
      </c>
      <c r="M110" s="1"/>
    </row>
    <row r="111" spans="1:13" ht="14.25" hidden="1" customHeight="1">
      <c r="A111" s="190">
        <v>2</v>
      </c>
      <c r="B111" s="186">
        <v>6</v>
      </c>
      <c r="C111" s="187">
        <v>1</v>
      </c>
      <c r="D111" s="188">
        <v>1</v>
      </c>
      <c r="E111" s="186"/>
      <c r="F111" s="222"/>
      <c r="G111" s="188" t="s">
        <v>79</v>
      </c>
      <c r="H111" s="174">
        <v>83</v>
      </c>
      <c r="I111" s="175">
        <f t="shared" si="7"/>
        <v>0</v>
      </c>
      <c r="J111" s="217">
        <f t="shared" si="7"/>
        <v>0</v>
      </c>
      <c r="K111" s="176">
        <f t="shared" si="7"/>
        <v>0</v>
      </c>
      <c r="L111" s="175">
        <f t="shared" si="7"/>
        <v>0</v>
      </c>
      <c r="M111" s="1"/>
    </row>
    <row r="112" spans="1:13" hidden="1">
      <c r="A112" s="190">
        <v>2</v>
      </c>
      <c r="B112" s="186">
        <v>6</v>
      </c>
      <c r="C112" s="187">
        <v>1</v>
      </c>
      <c r="D112" s="188">
        <v>1</v>
      </c>
      <c r="E112" s="186">
        <v>1</v>
      </c>
      <c r="F112" s="222"/>
      <c r="G112" s="188" t="s">
        <v>79</v>
      </c>
      <c r="H112" s="174">
        <v>84</v>
      </c>
      <c r="I112" s="175">
        <f>SUM(I113:I114)</f>
        <v>0</v>
      </c>
      <c r="J112" s="217">
        <f>SUM(J113:J114)</f>
        <v>0</v>
      </c>
      <c r="K112" s="176">
        <f>SUM(K113:K114)</f>
        <v>0</v>
      </c>
      <c r="L112" s="175">
        <f>SUM(L113:L114)</f>
        <v>0</v>
      </c>
    </row>
    <row r="113" spans="1:13" ht="13.5" hidden="1" customHeight="1">
      <c r="A113" s="190">
        <v>2</v>
      </c>
      <c r="B113" s="186">
        <v>6</v>
      </c>
      <c r="C113" s="187">
        <v>1</v>
      </c>
      <c r="D113" s="188">
        <v>1</v>
      </c>
      <c r="E113" s="186">
        <v>1</v>
      </c>
      <c r="F113" s="222">
        <v>1</v>
      </c>
      <c r="G113" s="188" t="s">
        <v>80</v>
      </c>
      <c r="H113" s="174">
        <v>85</v>
      </c>
      <c r="I113" s="194">
        <v>0</v>
      </c>
      <c r="J113" s="194">
        <v>0</v>
      </c>
      <c r="K113" s="194">
        <v>0</v>
      </c>
      <c r="L113" s="194">
        <v>0</v>
      </c>
      <c r="M113" s="1"/>
    </row>
    <row r="114" spans="1:13" hidden="1">
      <c r="A114" s="207">
        <v>2</v>
      </c>
      <c r="B114" s="181">
        <v>6</v>
      </c>
      <c r="C114" s="179">
        <v>1</v>
      </c>
      <c r="D114" s="180">
        <v>1</v>
      </c>
      <c r="E114" s="181">
        <v>1</v>
      </c>
      <c r="F114" s="224">
        <v>2</v>
      </c>
      <c r="G114" s="180" t="s">
        <v>81</v>
      </c>
      <c r="H114" s="174">
        <v>86</v>
      </c>
      <c r="I114" s="192">
        <v>0</v>
      </c>
      <c r="J114" s="192">
        <v>0</v>
      </c>
      <c r="K114" s="192">
        <v>0</v>
      </c>
      <c r="L114" s="192">
        <v>0</v>
      </c>
    </row>
    <row r="115" spans="1:13" ht="25.5" hidden="1" customHeight="1">
      <c r="A115" s="190">
        <v>2</v>
      </c>
      <c r="B115" s="186">
        <v>6</v>
      </c>
      <c r="C115" s="187">
        <v>2</v>
      </c>
      <c r="D115" s="188"/>
      <c r="E115" s="186"/>
      <c r="F115" s="222"/>
      <c r="G115" s="188" t="s">
        <v>82</v>
      </c>
      <c r="H115" s="174">
        <v>87</v>
      </c>
      <c r="I115" s="175">
        <f t="shared" ref="I115:L117" si="8">I116</f>
        <v>0</v>
      </c>
      <c r="J115" s="217">
        <f t="shared" si="8"/>
        <v>0</v>
      </c>
      <c r="K115" s="176">
        <f t="shared" si="8"/>
        <v>0</v>
      </c>
      <c r="L115" s="175">
        <f t="shared" si="8"/>
        <v>0</v>
      </c>
      <c r="M115" s="1"/>
    </row>
    <row r="116" spans="1:13" ht="14.25" hidden="1" customHeight="1">
      <c r="A116" s="190">
        <v>2</v>
      </c>
      <c r="B116" s="186">
        <v>6</v>
      </c>
      <c r="C116" s="187">
        <v>2</v>
      </c>
      <c r="D116" s="188">
        <v>1</v>
      </c>
      <c r="E116" s="186"/>
      <c r="F116" s="222"/>
      <c r="G116" s="188" t="s">
        <v>82</v>
      </c>
      <c r="H116" s="174">
        <v>88</v>
      </c>
      <c r="I116" s="175">
        <f t="shared" si="8"/>
        <v>0</v>
      </c>
      <c r="J116" s="217">
        <f t="shared" si="8"/>
        <v>0</v>
      </c>
      <c r="K116" s="176">
        <f t="shared" si="8"/>
        <v>0</v>
      </c>
      <c r="L116" s="175">
        <f t="shared" si="8"/>
        <v>0</v>
      </c>
      <c r="M116" s="1"/>
    </row>
    <row r="117" spans="1:13" ht="14.25" hidden="1" customHeight="1">
      <c r="A117" s="190">
        <v>2</v>
      </c>
      <c r="B117" s="186">
        <v>6</v>
      </c>
      <c r="C117" s="187">
        <v>2</v>
      </c>
      <c r="D117" s="188">
        <v>1</v>
      </c>
      <c r="E117" s="186">
        <v>1</v>
      </c>
      <c r="F117" s="222"/>
      <c r="G117" s="188" t="s">
        <v>82</v>
      </c>
      <c r="H117" s="174">
        <v>89</v>
      </c>
      <c r="I117" s="227">
        <f t="shared" si="8"/>
        <v>0</v>
      </c>
      <c r="J117" s="228">
        <f t="shared" si="8"/>
        <v>0</v>
      </c>
      <c r="K117" s="229">
        <f t="shared" si="8"/>
        <v>0</v>
      </c>
      <c r="L117" s="227">
        <f t="shared" si="8"/>
        <v>0</v>
      </c>
      <c r="M117" s="1"/>
    </row>
    <row r="118" spans="1:13" ht="25.5" hidden="1" customHeight="1">
      <c r="A118" s="190">
        <v>2</v>
      </c>
      <c r="B118" s="186">
        <v>6</v>
      </c>
      <c r="C118" s="187">
        <v>2</v>
      </c>
      <c r="D118" s="188">
        <v>1</v>
      </c>
      <c r="E118" s="186">
        <v>1</v>
      </c>
      <c r="F118" s="222">
        <v>1</v>
      </c>
      <c r="G118" s="188" t="s">
        <v>82</v>
      </c>
      <c r="H118" s="174">
        <v>90</v>
      </c>
      <c r="I118" s="194">
        <v>0</v>
      </c>
      <c r="J118" s="194">
        <v>0</v>
      </c>
      <c r="K118" s="194">
        <v>0</v>
      </c>
      <c r="L118" s="194">
        <v>0</v>
      </c>
      <c r="M118" s="1"/>
    </row>
    <row r="119" spans="1:13" ht="26.25" hidden="1" customHeight="1">
      <c r="A119" s="207">
        <v>2</v>
      </c>
      <c r="B119" s="181">
        <v>6</v>
      </c>
      <c r="C119" s="179">
        <v>3</v>
      </c>
      <c r="D119" s="180"/>
      <c r="E119" s="181"/>
      <c r="F119" s="224"/>
      <c r="G119" s="180" t="s">
        <v>83</v>
      </c>
      <c r="H119" s="174">
        <v>91</v>
      </c>
      <c r="I119" s="197">
        <f t="shared" ref="I119:L121" si="9">I120</f>
        <v>0</v>
      </c>
      <c r="J119" s="219">
        <f t="shared" si="9"/>
        <v>0</v>
      </c>
      <c r="K119" s="198">
        <f t="shared" si="9"/>
        <v>0</v>
      </c>
      <c r="L119" s="197">
        <f t="shared" si="9"/>
        <v>0</v>
      </c>
      <c r="M119" s="1"/>
    </row>
    <row r="120" spans="1:13" ht="25.5" hidden="1" customHeight="1">
      <c r="A120" s="190">
        <v>2</v>
      </c>
      <c r="B120" s="186">
        <v>6</v>
      </c>
      <c r="C120" s="187">
        <v>3</v>
      </c>
      <c r="D120" s="188">
        <v>1</v>
      </c>
      <c r="E120" s="186"/>
      <c r="F120" s="222"/>
      <c r="G120" s="188" t="s">
        <v>83</v>
      </c>
      <c r="H120" s="174">
        <v>92</v>
      </c>
      <c r="I120" s="175">
        <f t="shared" si="9"/>
        <v>0</v>
      </c>
      <c r="J120" s="217">
        <f t="shared" si="9"/>
        <v>0</v>
      </c>
      <c r="K120" s="176">
        <f t="shared" si="9"/>
        <v>0</v>
      </c>
      <c r="L120" s="175">
        <f t="shared" si="9"/>
        <v>0</v>
      </c>
      <c r="M120" s="1"/>
    </row>
    <row r="121" spans="1:13" ht="26.25" hidden="1" customHeight="1">
      <c r="A121" s="190">
        <v>2</v>
      </c>
      <c r="B121" s="186">
        <v>6</v>
      </c>
      <c r="C121" s="187">
        <v>3</v>
      </c>
      <c r="D121" s="188">
        <v>1</v>
      </c>
      <c r="E121" s="186">
        <v>1</v>
      </c>
      <c r="F121" s="222"/>
      <c r="G121" s="188" t="s">
        <v>83</v>
      </c>
      <c r="H121" s="174">
        <v>93</v>
      </c>
      <c r="I121" s="175">
        <f t="shared" si="9"/>
        <v>0</v>
      </c>
      <c r="J121" s="217">
        <f t="shared" si="9"/>
        <v>0</v>
      </c>
      <c r="K121" s="176">
        <f t="shared" si="9"/>
        <v>0</v>
      </c>
      <c r="L121" s="175">
        <f t="shared" si="9"/>
        <v>0</v>
      </c>
      <c r="M121" s="1"/>
    </row>
    <row r="122" spans="1:13" ht="27" hidden="1" customHeight="1">
      <c r="A122" s="190">
        <v>2</v>
      </c>
      <c r="B122" s="186">
        <v>6</v>
      </c>
      <c r="C122" s="187">
        <v>3</v>
      </c>
      <c r="D122" s="188">
        <v>1</v>
      </c>
      <c r="E122" s="186">
        <v>1</v>
      </c>
      <c r="F122" s="222">
        <v>1</v>
      </c>
      <c r="G122" s="188" t="s">
        <v>83</v>
      </c>
      <c r="H122" s="174">
        <v>94</v>
      </c>
      <c r="I122" s="194">
        <v>0</v>
      </c>
      <c r="J122" s="194">
        <v>0</v>
      </c>
      <c r="K122" s="194">
        <v>0</v>
      </c>
      <c r="L122" s="194">
        <v>0</v>
      </c>
      <c r="M122" s="1"/>
    </row>
    <row r="123" spans="1:13" ht="25.5" hidden="1" customHeight="1">
      <c r="A123" s="207">
        <v>2</v>
      </c>
      <c r="B123" s="181">
        <v>6</v>
      </c>
      <c r="C123" s="179">
        <v>4</v>
      </c>
      <c r="D123" s="180"/>
      <c r="E123" s="181"/>
      <c r="F123" s="224"/>
      <c r="G123" s="180" t="s">
        <v>84</v>
      </c>
      <c r="H123" s="174">
        <v>95</v>
      </c>
      <c r="I123" s="197">
        <f t="shared" ref="I123:L125" si="10">I124</f>
        <v>0</v>
      </c>
      <c r="J123" s="219">
        <f t="shared" si="10"/>
        <v>0</v>
      </c>
      <c r="K123" s="198">
        <f t="shared" si="10"/>
        <v>0</v>
      </c>
      <c r="L123" s="197">
        <f t="shared" si="10"/>
        <v>0</v>
      </c>
      <c r="M123" s="1"/>
    </row>
    <row r="124" spans="1:13" ht="27" hidden="1" customHeight="1">
      <c r="A124" s="190">
        <v>2</v>
      </c>
      <c r="B124" s="186">
        <v>6</v>
      </c>
      <c r="C124" s="187">
        <v>4</v>
      </c>
      <c r="D124" s="188">
        <v>1</v>
      </c>
      <c r="E124" s="186"/>
      <c r="F124" s="222"/>
      <c r="G124" s="188" t="s">
        <v>84</v>
      </c>
      <c r="H124" s="174">
        <v>96</v>
      </c>
      <c r="I124" s="175">
        <f t="shared" si="10"/>
        <v>0</v>
      </c>
      <c r="J124" s="217">
        <f t="shared" si="10"/>
        <v>0</v>
      </c>
      <c r="K124" s="176">
        <f t="shared" si="10"/>
        <v>0</v>
      </c>
      <c r="L124" s="175">
        <f t="shared" si="10"/>
        <v>0</v>
      </c>
      <c r="M124" s="1"/>
    </row>
    <row r="125" spans="1:13" ht="27" hidden="1" customHeight="1">
      <c r="A125" s="190">
        <v>2</v>
      </c>
      <c r="B125" s="186">
        <v>6</v>
      </c>
      <c r="C125" s="187">
        <v>4</v>
      </c>
      <c r="D125" s="188">
        <v>1</v>
      </c>
      <c r="E125" s="186">
        <v>1</v>
      </c>
      <c r="F125" s="222"/>
      <c r="G125" s="188" t="s">
        <v>84</v>
      </c>
      <c r="H125" s="174">
        <v>97</v>
      </c>
      <c r="I125" s="175">
        <f t="shared" si="10"/>
        <v>0</v>
      </c>
      <c r="J125" s="217">
        <f t="shared" si="10"/>
        <v>0</v>
      </c>
      <c r="K125" s="176">
        <f t="shared" si="10"/>
        <v>0</v>
      </c>
      <c r="L125" s="175">
        <f t="shared" si="10"/>
        <v>0</v>
      </c>
      <c r="M125" s="1"/>
    </row>
    <row r="126" spans="1:13" ht="27.75" hidden="1" customHeight="1">
      <c r="A126" s="190">
        <v>2</v>
      </c>
      <c r="B126" s="186">
        <v>6</v>
      </c>
      <c r="C126" s="187">
        <v>4</v>
      </c>
      <c r="D126" s="188">
        <v>1</v>
      </c>
      <c r="E126" s="186">
        <v>1</v>
      </c>
      <c r="F126" s="222">
        <v>1</v>
      </c>
      <c r="G126" s="188" t="s">
        <v>84</v>
      </c>
      <c r="H126" s="174">
        <v>98</v>
      </c>
      <c r="I126" s="194">
        <v>0</v>
      </c>
      <c r="J126" s="194">
        <v>0</v>
      </c>
      <c r="K126" s="194">
        <v>0</v>
      </c>
      <c r="L126" s="194">
        <v>0</v>
      </c>
      <c r="M126" s="1"/>
    </row>
    <row r="127" spans="1:13" ht="27" hidden="1" customHeight="1">
      <c r="A127" s="199">
        <v>2</v>
      </c>
      <c r="B127" s="208">
        <v>6</v>
      </c>
      <c r="C127" s="209">
        <v>5</v>
      </c>
      <c r="D127" s="211"/>
      <c r="E127" s="208"/>
      <c r="F127" s="230"/>
      <c r="G127" s="211" t="s">
        <v>85</v>
      </c>
      <c r="H127" s="174">
        <v>99</v>
      </c>
      <c r="I127" s="204">
        <f t="shared" ref="I127:L129" si="11">I128</f>
        <v>0</v>
      </c>
      <c r="J127" s="231">
        <f t="shared" si="11"/>
        <v>0</v>
      </c>
      <c r="K127" s="205">
        <f t="shared" si="11"/>
        <v>0</v>
      </c>
      <c r="L127" s="204">
        <f t="shared" si="11"/>
        <v>0</v>
      </c>
      <c r="M127" s="1"/>
    </row>
    <row r="128" spans="1:13" ht="29.25" hidden="1" customHeight="1">
      <c r="A128" s="190">
        <v>2</v>
      </c>
      <c r="B128" s="186">
        <v>6</v>
      </c>
      <c r="C128" s="187">
        <v>5</v>
      </c>
      <c r="D128" s="188">
        <v>1</v>
      </c>
      <c r="E128" s="186"/>
      <c r="F128" s="222"/>
      <c r="G128" s="211" t="s">
        <v>85</v>
      </c>
      <c r="H128" s="174">
        <v>100</v>
      </c>
      <c r="I128" s="175">
        <f t="shared" si="11"/>
        <v>0</v>
      </c>
      <c r="J128" s="217">
        <f t="shared" si="11"/>
        <v>0</v>
      </c>
      <c r="K128" s="176">
        <f t="shared" si="11"/>
        <v>0</v>
      </c>
      <c r="L128" s="175">
        <f t="shared" si="11"/>
        <v>0</v>
      </c>
      <c r="M128" s="1"/>
    </row>
    <row r="129" spans="1:13" ht="25.5" hidden="1" customHeight="1">
      <c r="A129" s="190">
        <v>2</v>
      </c>
      <c r="B129" s="186">
        <v>6</v>
      </c>
      <c r="C129" s="187">
        <v>5</v>
      </c>
      <c r="D129" s="188">
        <v>1</v>
      </c>
      <c r="E129" s="186">
        <v>1</v>
      </c>
      <c r="F129" s="222"/>
      <c r="G129" s="211" t="s">
        <v>85</v>
      </c>
      <c r="H129" s="174">
        <v>101</v>
      </c>
      <c r="I129" s="175">
        <f t="shared" si="11"/>
        <v>0</v>
      </c>
      <c r="J129" s="217">
        <f t="shared" si="11"/>
        <v>0</v>
      </c>
      <c r="K129" s="176">
        <f t="shared" si="11"/>
        <v>0</v>
      </c>
      <c r="L129" s="175">
        <f t="shared" si="11"/>
        <v>0</v>
      </c>
      <c r="M129" s="1"/>
    </row>
    <row r="130" spans="1:13" ht="27.75" hidden="1" customHeight="1">
      <c r="A130" s="186">
        <v>2</v>
      </c>
      <c r="B130" s="187">
        <v>6</v>
      </c>
      <c r="C130" s="186">
        <v>5</v>
      </c>
      <c r="D130" s="186">
        <v>1</v>
      </c>
      <c r="E130" s="188">
        <v>1</v>
      </c>
      <c r="F130" s="222">
        <v>1</v>
      </c>
      <c r="G130" s="186" t="s">
        <v>86</v>
      </c>
      <c r="H130" s="174">
        <v>102</v>
      </c>
      <c r="I130" s="194">
        <v>0</v>
      </c>
      <c r="J130" s="194">
        <v>0</v>
      </c>
      <c r="K130" s="194">
        <v>0</v>
      </c>
      <c r="L130" s="194">
        <v>0</v>
      </c>
      <c r="M130" s="1"/>
    </row>
    <row r="131" spans="1:13" ht="27.75" hidden="1" customHeight="1">
      <c r="A131" s="190">
        <v>2</v>
      </c>
      <c r="B131" s="187">
        <v>6</v>
      </c>
      <c r="C131" s="186">
        <v>6</v>
      </c>
      <c r="D131" s="187"/>
      <c r="E131" s="188"/>
      <c r="F131" s="189"/>
      <c r="G131" s="299" t="s">
        <v>341</v>
      </c>
      <c r="H131" s="174">
        <v>103</v>
      </c>
      <c r="I131" s="176">
        <f t="shared" ref="I131:L133" si="12">I132</f>
        <v>0</v>
      </c>
      <c r="J131" s="175">
        <f t="shared" si="12"/>
        <v>0</v>
      </c>
      <c r="K131" s="175">
        <f t="shared" si="12"/>
        <v>0</v>
      </c>
      <c r="L131" s="175">
        <f t="shared" si="12"/>
        <v>0</v>
      </c>
      <c r="M131" s="1"/>
    </row>
    <row r="132" spans="1:13" ht="27.75" hidden="1" customHeight="1">
      <c r="A132" s="190">
        <v>2</v>
      </c>
      <c r="B132" s="187">
        <v>6</v>
      </c>
      <c r="C132" s="186">
        <v>6</v>
      </c>
      <c r="D132" s="187">
        <v>1</v>
      </c>
      <c r="E132" s="188"/>
      <c r="F132" s="189"/>
      <c r="G132" s="299" t="s">
        <v>341</v>
      </c>
      <c r="H132" s="174">
        <v>104</v>
      </c>
      <c r="I132" s="175">
        <f t="shared" si="12"/>
        <v>0</v>
      </c>
      <c r="J132" s="175">
        <f t="shared" si="12"/>
        <v>0</v>
      </c>
      <c r="K132" s="175">
        <f t="shared" si="12"/>
        <v>0</v>
      </c>
      <c r="L132" s="175">
        <f t="shared" si="12"/>
        <v>0</v>
      </c>
      <c r="M132" s="1"/>
    </row>
    <row r="133" spans="1:13" ht="27.75" hidden="1" customHeight="1">
      <c r="A133" s="190">
        <v>2</v>
      </c>
      <c r="B133" s="187">
        <v>6</v>
      </c>
      <c r="C133" s="186">
        <v>6</v>
      </c>
      <c r="D133" s="187">
        <v>1</v>
      </c>
      <c r="E133" s="188">
        <v>1</v>
      </c>
      <c r="F133" s="189"/>
      <c r="G133" s="299" t="s">
        <v>341</v>
      </c>
      <c r="H133" s="174">
        <v>105</v>
      </c>
      <c r="I133" s="175">
        <f t="shared" si="12"/>
        <v>0</v>
      </c>
      <c r="J133" s="175">
        <f t="shared" si="12"/>
        <v>0</v>
      </c>
      <c r="K133" s="175">
        <f t="shared" si="12"/>
        <v>0</v>
      </c>
      <c r="L133" s="175">
        <f t="shared" si="12"/>
        <v>0</v>
      </c>
      <c r="M133" s="1"/>
    </row>
    <row r="134" spans="1:13" ht="27.75" hidden="1" customHeight="1">
      <c r="A134" s="190">
        <v>2</v>
      </c>
      <c r="B134" s="187">
        <v>6</v>
      </c>
      <c r="C134" s="186">
        <v>6</v>
      </c>
      <c r="D134" s="187">
        <v>1</v>
      </c>
      <c r="E134" s="188">
        <v>1</v>
      </c>
      <c r="F134" s="189">
        <v>1</v>
      </c>
      <c r="G134" s="300" t="s">
        <v>341</v>
      </c>
      <c r="H134" s="174">
        <v>106</v>
      </c>
      <c r="I134" s="194">
        <v>0</v>
      </c>
      <c r="J134" s="232">
        <v>0</v>
      </c>
      <c r="K134" s="194">
        <v>0</v>
      </c>
      <c r="L134" s="194">
        <v>0</v>
      </c>
      <c r="M134" s="1"/>
    </row>
    <row r="135" spans="1:13" ht="28.5" customHeight="1">
      <c r="A135" s="221">
        <v>2</v>
      </c>
      <c r="B135" s="170">
        <v>7</v>
      </c>
      <c r="C135" s="170"/>
      <c r="D135" s="171"/>
      <c r="E135" s="171"/>
      <c r="F135" s="173"/>
      <c r="G135" s="172" t="s">
        <v>87</v>
      </c>
      <c r="H135" s="174">
        <v>107</v>
      </c>
      <c r="I135" s="176">
        <f>SUM(I136+I141+I149)</f>
        <v>2500</v>
      </c>
      <c r="J135" s="217">
        <f>SUM(J136+J141+J149)</f>
        <v>2000</v>
      </c>
      <c r="K135" s="176">
        <f>SUM(K136+K141+K149)</f>
        <v>817.28</v>
      </c>
      <c r="L135" s="175">
        <f>SUM(L136+L141+L149)</f>
        <v>817.28</v>
      </c>
      <c r="M135" s="1"/>
    </row>
    <row r="136" spans="1:13" hidden="1">
      <c r="A136" s="190">
        <v>2</v>
      </c>
      <c r="B136" s="186">
        <v>7</v>
      </c>
      <c r="C136" s="186">
        <v>1</v>
      </c>
      <c r="D136" s="187"/>
      <c r="E136" s="187"/>
      <c r="F136" s="189"/>
      <c r="G136" s="188" t="s">
        <v>88</v>
      </c>
      <c r="H136" s="174">
        <v>108</v>
      </c>
      <c r="I136" s="176">
        <f t="shared" ref="I136:L137" si="13">I137</f>
        <v>0</v>
      </c>
      <c r="J136" s="217">
        <f t="shared" si="13"/>
        <v>0</v>
      </c>
      <c r="K136" s="176">
        <f t="shared" si="13"/>
        <v>0</v>
      </c>
      <c r="L136" s="175">
        <f t="shared" si="13"/>
        <v>0</v>
      </c>
    </row>
    <row r="137" spans="1:13" ht="24" hidden="1" customHeight="1">
      <c r="A137" s="190">
        <v>2</v>
      </c>
      <c r="B137" s="186">
        <v>7</v>
      </c>
      <c r="C137" s="186">
        <v>1</v>
      </c>
      <c r="D137" s="187">
        <v>1</v>
      </c>
      <c r="E137" s="187"/>
      <c r="F137" s="189"/>
      <c r="G137" s="188" t="s">
        <v>88</v>
      </c>
      <c r="H137" s="174">
        <v>109</v>
      </c>
      <c r="I137" s="176">
        <f t="shared" si="13"/>
        <v>0</v>
      </c>
      <c r="J137" s="217">
        <f t="shared" si="13"/>
        <v>0</v>
      </c>
      <c r="K137" s="176">
        <f t="shared" si="13"/>
        <v>0</v>
      </c>
      <c r="L137" s="175">
        <f t="shared" si="13"/>
        <v>0</v>
      </c>
      <c r="M137" s="1"/>
    </row>
    <row r="138" spans="1:13" ht="28.5" hidden="1" customHeight="1">
      <c r="A138" s="190">
        <v>2</v>
      </c>
      <c r="B138" s="186">
        <v>7</v>
      </c>
      <c r="C138" s="186">
        <v>1</v>
      </c>
      <c r="D138" s="187">
        <v>1</v>
      </c>
      <c r="E138" s="187">
        <v>1</v>
      </c>
      <c r="F138" s="189"/>
      <c r="G138" s="188" t="s">
        <v>88</v>
      </c>
      <c r="H138" s="174">
        <v>110</v>
      </c>
      <c r="I138" s="176">
        <f>SUM(I139:I140)</f>
        <v>0</v>
      </c>
      <c r="J138" s="217">
        <f>SUM(J139:J140)</f>
        <v>0</v>
      </c>
      <c r="K138" s="176">
        <f>SUM(K139:K140)</f>
        <v>0</v>
      </c>
      <c r="L138" s="175">
        <f>SUM(L139:L140)</f>
        <v>0</v>
      </c>
      <c r="M138" s="1"/>
    </row>
    <row r="139" spans="1:13" ht="26.25" hidden="1" customHeight="1">
      <c r="A139" s="207">
        <v>2</v>
      </c>
      <c r="B139" s="181">
        <v>7</v>
      </c>
      <c r="C139" s="207">
        <v>1</v>
      </c>
      <c r="D139" s="186">
        <v>1</v>
      </c>
      <c r="E139" s="179">
        <v>1</v>
      </c>
      <c r="F139" s="182">
        <v>1</v>
      </c>
      <c r="G139" s="180" t="s">
        <v>89</v>
      </c>
      <c r="H139" s="174">
        <v>111</v>
      </c>
      <c r="I139" s="233">
        <v>0</v>
      </c>
      <c r="J139" s="233">
        <v>0</v>
      </c>
      <c r="K139" s="233">
        <v>0</v>
      </c>
      <c r="L139" s="233">
        <v>0</v>
      </c>
      <c r="M139" s="1"/>
    </row>
    <row r="140" spans="1:13" ht="24" hidden="1" customHeight="1">
      <c r="A140" s="186">
        <v>2</v>
      </c>
      <c r="B140" s="186">
        <v>7</v>
      </c>
      <c r="C140" s="190">
        <v>1</v>
      </c>
      <c r="D140" s="186">
        <v>1</v>
      </c>
      <c r="E140" s="187">
        <v>1</v>
      </c>
      <c r="F140" s="189">
        <v>2</v>
      </c>
      <c r="G140" s="188" t="s">
        <v>90</v>
      </c>
      <c r="H140" s="174">
        <v>112</v>
      </c>
      <c r="I140" s="193">
        <v>0</v>
      </c>
      <c r="J140" s="193">
        <v>0</v>
      </c>
      <c r="K140" s="193">
        <v>0</v>
      </c>
      <c r="L140" s="193">
        <v>0</v>
      </c>
      <c r="M140" s="1"/>
    </row>
    <row r="141" spans="1:13" ht="25.5" hidden="1" customHeight="1">
      <c r="A141" s="199">
        <v>2</v>
      </c>
      <c r="B141" s="200">
        <v>7</v>
      </c>
      <c r="C141" s="199">
        <v>2</v>
      </c>
      <c r="D141" s="200"/>
      <c r="E141" s="201"/>
      <c r="F141" s="203"/>
      <c r="G141" s="202" t="s">
        <v>91</v>
      </c>
      <c r="H141" s="174">
        <v>113</v>
      </c>
      <c r="I141" s="184">
        <f t="shared" ref="I141:L142" si="14">I142</f>
        <v>0</v>
      </c>
      <c r="J141" s="220">
        <f t="shared" si="14"/>
        <v>0</v>
      </c>
      <c r="K141" s="184">
        <f t="shared" si="14"/>
        <v>0</v>
      </c>
      <c r="L141" s="185">
        <f t="shared" si="14"/>
        <v>0</v>
      </c>
      <c r="M141" s="1"/>
    </row>
    <row r="142" spans="1:13" ht="25.5" hidden="1" customHeight="1">
      <c r="A142" s="190">
        <v>2</v>
      </c>
      <c r="B142" s="186">
        <v>7</v>
      </c>
      <c r="C142" s="190">
        <v>2</v>
      </c>
      <c r="D142" s="186">
        <v>1</v>
      </c>
      <c r="E142" s="187"/>
      <c r="F142" s="189"/>
      <c r="G142" s="188" t="s">
        <v>92</v>
      </c>
      <c r="H142" s="174">
        <v>114</v>
      </c>
      <c r="I142" s="176">
        <f t="shared" si="14"/>
        <v>0</v>
      </c>
      <c r="J142" s="217">
        <f t="shared" si="14"/>
        <v>0</v>
      </c>
      <c r="K142" s="176">
        <f t="shared" si="14"/>
        <v>0</v>
      </c>
      <c r="L142" s="175">
        <f t="shared" si="14"/>
        <v>0</v>
      </c>
      <c r="M142" s="1"/>
    </row>
    <row r="143" spans="1:13" ht="25.5" hidden="1" customHeight="1">
      <c r="A143" s="190">
        <v>2</v>
      </c>
      <c r="B143" s="186">
        <v>7</v>
      </c>
      <c r="C143" s="190">
        <v>2</v>
      </c>
      <c r="D143" s="186">
        <v>1</v>
      </c>
      <c r="E143" s="187">
        <v>1</v>
      </c>
      <c r="F143" s="189"/>
      <c r="G143" s="188" t="s">
        <v>92</v>
      </c>
      <c r="H143" s="174">
        <v>115</v>
      </c>
      <c r="I143" s="176">
        <f>SUM(I144:I145)</f>
        <v>0</v>
      </c>
      <c r="J143" s="217">
        <f>SUM(J144:J145)</f>
        <v>0</v>
      </c>
      <c r="K143" s="176">
        <f>SUM(K144:K145)</f>
        <v>0</v>
      </c>
      <c r="L143" s="175">
        <f>SUM(L144:L145)</f>
        <v>0</v>
      </c>
      <c r="M143" s="1"/>
    </row>
    <row r="144" spans="1:13" ht="23.25" hidden="1" customHeight="1">
      <c r="A144" s="190">
        <v>2</v>
      </c>
      <c r="B144" s="186">
        <v>7</v>
      </c>
      <c r="C144" s="190">
        <v>2</v>
      </c>
      <c r="D144" s="186">
        <v>1</v>
      </c>
      <c r="E144" s="187">
        <v>1</v>
      </c>
      <c r="F144" s="189">
        <v>1</v>
      </c>
      <c r="G144" s="188" t="s">
        <v>93</v>
      </c>
      <c r="H144" s="174">
        <v>116</v>
      </c>
      <c r="I144" s="193">
        <v>0</v>
      </c>
      <c r="J144" s="193">
        <v>0</v>
      </c>
      <c r="K144" s="193">
        <v>0</v>
      </c>
      <c r="L144" s="193">
        <v>0</v>
      </c>
      <c r="M144" s="1"/>
    </row>
    <row r="145" spans="1:13" ht="26.25" hidden="1" customHeight="1">
      <c r="A145" s="190">
        <v>2</v>
      </c>
      <c r="B145" s="186">
        <v>7</v>
      </c>
      <c r="C145" s="190">
        <v>2</v>
      </c>
      <c r="D145" s="186">
        <v>1</v>
      </c>
      <c r="E145" s="187">
        <v>1</v>
      </c>
      <c r="F145" s="189">
        <v>2</v>
      </c>
      <c r="G145" s="188" t="s">
        <v>94</v>
      </c>
      <c r="H145" s="174">
        <v>117</v>
      </c>
      <c r="I145" s="193">
        <v>0</v>
      </c>
      <c r="J145" s="193">
        <v>0</v>
      </c>
      <c r="K145" s="193">
        <v>0</v>
      </c>
      <c r="L145" s="193">
        <v>0</v>
      </c>
      <c r="M145" s="1"/>
    </row>
    <row r="146" spans="1:13" ht="27.75" hidden="1" customHeight="1">
      <c r="A146" s="190">
        <v>2</v>
      </c>
      <c r="B146" s="186">
        <v>7</v>
      </c>
      <c r="C146" s="190">
        <v>2</v>
      </c>
      <c r="D146" s="186">
        <v>2</v>
      </c>
      <c r="E146" s="187"/>
      <c r="F146" s="189"/>
      <c r="G146" s="188" t="s">
        <v>95</v>
      </c>
      <c r="H146" s="174">
        <v>118</v>
      </c>
      <c r="I146" s="176">
        <f>I147</f>
        <v>0</v>
      </c>
      <c r="J146" s="176">
        <f>J147</f>
        <v>0</v>
      </c>
      <c r="K146" s="176">
        <f>K147</f>
        <v>0</v>
      </c>
      <c r="L146" s="176">
        <f>L147</f>
        <v>0</v>
      </c>
      <c r="M146" s="1"/>
    </row>
    <row r="147" spans="1:13" ht="24.75" hidden="1" customHeight="1">
      <c r="A147" s="190">
        <v>2</v>
      </c>
      <c r="B147" s="186">
        <v>7</v>
      </c>
      <c r="C147" s="190">
        <v>2</v>
      </c>
      <c r="D147" s="186">
        <v>2</v>
      </c>
      <c r="E147" s="187">
        <v>1</v>
      </c>
      <c r="F147" s="189"/>
      <c r="G147" s="188" t="s">
        <v>95</v>
      </c>
      <c r="H147" s="174">
        <v>119</v>
      </c>
      <c r="I147" s="176">
        <f>SUM(I148)</f>
        <v>0</v>
      </c>
      <c r="J147" s="176">
        <f>SUM(J148)</f>
        <v>0</v>
      </c>
      <c r="K147" s="176">
        <f>SUM(K148)</f>
        <v>0</v>
      </c>
      <c r="L147" s="176">
        <f>SUM(L148)</f>
        <v>0</v>
      </c>
      <c r="M147" s="1"/>
    </row>
    <row r="148" spans="1:13" ht="27" hidden="1" customHeight="1">
      <c r="A148" s="190">
        <v>2</v>
      </c>
      <c r="B148" s="186">
        <v>7</v>
      </c>
      <c r="C148" s="190">
        <v>2</v>
      </c>
      <c r="D148" s="186">
        <v>2</v>
      </c>
      <c r="E148" s="187">
        <v>1</v>
      </c>
      <c r="F148" s="189">
        <v>1</v>
      </c>
      <c r="G148" s="188" t="s">
        <v>95</v>
      </c>
      <c r="H148" s="174">
        <v>120</v>
      </c>
      <c r="I148" s="193">
        <v>0</v>
      </c>
      <c r="J148" s="193">
        <v>0</v>
      </c>
      <c r="K148" s="193">
        <v>0</v>
      </c>
      <c r="L148" s="193">
        <v>0</v>
      </c>
      <c r="M148" s="1"/>
    </row>
    <row r="149" spans="1:13">
      <c r="A149" s="190">
        <v>2</v>
      </c>
      <c r="B149" s="186">
        <v>7</v>
      </c>
      <c r="C149" s="190">
        <v>3</v>
      </c>
      <c r="D149" s="186"/>
      <c r="E149" s="187"/>
      <c r="F149" s="189"/>
      <c r="G149" s="188" t="s">
        <v>96</v>
      </c>
      <c r="H149" s="174">
        <v>121</v>
      </c>
      <c r="I149" s="176">
        <f t="shared" ref="I149:L150" si="15">I150</f>
        <v>2500</v>
      </c>
      <c r="J149" s="217">
        <f t="shared" si="15"/>
        <v>2000</v>
      </c>
      <c r="K149" s="176">
        <f t="shared" si="15"/>
        <v>817.28</v>
      </c>
      <c r="L149" s="175">
        <f t="shared" si="15"/>
        <v>817.28</v>
      </c>
    </row>
    <row r="150" spans="1:13">
      <c r="A150" s="199">
        <v>2</v>
      </c>
      <c r="B150" s="208">
        <v>7</v>
      </c>
      <c r="C150" s="234">
        <v>3</v>
      </c>
      <c r="D150" s="208">
        <v>1</v>
      </c>
      <c r="E150" s="209"/>
      <c r="F150" s="210"/>
      <c r="G150" s="211" t="s">
        <v>96</v>
      </c>
      <c r="H150" s="174">
        <v>122</v>
      </c>
      <c r="I150" s="205">
        <f t="shared" si="15"/>
        <v>2500</v>
      </c>
      <c r="J150" s="231">
        <f t="shared" si="15"/>
        <v>2000</v>
      </c>
      <c r="K150" s="205">
        <f t="shared" si="15"/>
        <v>817.28</v>
      </c>
      <c r="L150" s="204">
        <f t="shared" si="15"/>
        <v>817.28</v>
      </c>
    </row>
    <row r="151" spans="1:13">
      <c r="A151" s="190">
        <v>2</v>
      </c>
      <c r="B151" s="186">
        <v>7</v>
      </c>
      <c r="C151" s="190">
        <v>3</v>
      </c>
      <c r="D151" s="186">
        <v>1</v>
      </c>
      <c r="E151" s="187">
        <v>1</v>
      </c>
      <c r="F151" s="189"/>
      <c r="G151" s="188" t="s">
        <v>96</v>
      </c>
      <c r="H151" s="174">
        <v>123</v>
      </c>
      <c r="I151" s="176">
        <f>SUM(I152:I153)</f>
        <v>2500</v>
      </c>
      <c r="J151" s="217">
        <f>SUM(J152:J153)</f>
        <v>2000</v>
      </c>
      <c r="K151" s="176">
        <f>SUM(K152:K153)</f>
        <v>817.28</v>
      </c>
      <c r="L151" s="175">
        <f>SUM(L152:L153)</f>
        <v>817.28</v>
      </c>
    </row>
    <row r="152" spans="1:13">
      <c r="A152" s="207">
        <v>2</v>
      </c>
      <c r="B152" s="181">
        <v>7</v>
      </c>
      <c r="C152" s="207">
        <v>3</v>
      </c>
      <c r="D152" s="181">
        <v>1</v>
      </c>
      <c r="E152" s="179">
        <v>1</v>
      </c>
      <c r="F152" s="182">
        <v>1</v>
      </c>
      <c r="G152" s="180" t="s">
        <v>97</v>
      </c>
      <c r="H152" s="174">
        <v>124</v>
      </c>
      <c r="I152" s="233">
        <v>2500</v>
      </c>
      <c r="J152" s="233">
        <v>2000</v>
      </c>
      <c r="K152" s="233">
        <v>817.28</v>
      </c>
      <c r="L152" s="233">
        <v>817.28</v>
      </c>
    </row>
    <row r="153" spans="1:13" ht="25.5" hidden="1" customHeight="1">
      <c r="A153" s="190">
        <v>2</v>
      </c>
      <c r="B153" s="186">
        <v>7</v>
      </c>
      <c r="C153" s="190">
        <v>3</v>
      </c>
      <c r="D153" s="186">
        <v>1</v>
      </c>
      <c r="E153" s="187">
        <v>1</v>
      </c>
      <c r="F153" s="189">
        <v>2</v>
      </c>
      <c r="G153" s="188" t="s">
        <v>98</v>
      </c>
      <c r="H153" s="174">
        <v>125</v>
      </c>
      <c r="I153" s="193">
        <v>0</v>
      </c>
      <c r="J153" s="194">
        <v>0</v>
      </c>
      <c r="K153" s="194">
        <v>0</v>
      </c>
      <c r="L153" s="194">
        <v>0</v>
      </c>
      <c r="M153" s="1"/>
    </row>
    <row r="154" spans="1:13" ht="24" hidden="1" customHeight="1">
      <c r="A154" s="221">
        <v>2</v>
      </c>
      <c r="B154" s="221">
        <v>8</v>
      </c>
      <c r="C154" s="170"/>
      <c r="D154" s="196"/>
      <c r="E154" s="178"/>
      <c r="F154" s="235"/>
      <c r="G154" s="183" t="s">
        <v>99</v>
      </c>
      <c r="H154" s="174">
        <v>126</v>
      </c>
      <c r="I154" s="198">
        <f>I155</f>
        <v>0</v>
      </c>
      <c r="J154" s="219">
        <f>J155</f>
        <v>0</v>
      </c>
      <c r="K154" s="198">
        <f>K155</f>
        <v>0</v>
      </c>
      <c r="L154" s="197">
        <f>L155</f>
        <v>0</v>
      </c>
      <c r="M154" s="1"/>
    </row>
    <row r="155" spans="1:13" ht="21.75" hidden="1" customHeight="1">
      <c r="A155" s="199">
        <v>2</v>
      </c>
      <c r="B155" s="199">
        <v>8</v>
      </c>
      <c r="C155" s="199">
        <v>1</v>
      </c>
      <c r="D155" s="200"/>
      <c r="E155" s="201"/>
      <c r="F155" s="203"/>
      <c r="G155" s="180" t="s">
        <v>99</v>
      </c>
      <c r="H155" s="174">
        <v>127</v>
      </c>
      <c r="I155" s="198">
        <f>I156+I161</f>
        <v>0</v>
      </c>
      <c r="J155" s="219">
        <f>J156+J161</f>
        <v>0</v>
      </c>
      <c r="K155" s="198">
        <f>K156+K161</f>
        <v>0</v>
      </c>
      <c r="L155" s="197">
        <f>L156+L161</f>
        <v>0</v>
      </c>
      <c r="M155" s="1"/>
    </row>
    <row r="156" spans="1:13" ht="27" hidden="1" customHeight="1">
      <c r="A156" s="190">
        <v>2</v>
      </c>
      <c r="B156" s="186">
        <v>8</v>
      </c>
      <c r="C156" s="188">
        <v>1</v>
      </c>
      <c r="D156" s="186">
        <v>1</v>
      </c>
      <c r="E156" s="187"/>
      <c r="F156" s="189"/>
      <c r="G156" s="188" t="s">
        <v>100</v>
      </c>
      <c r="H156" s="174">
        <v>128</v>
      </c>
      <c r="I156" s="176">
        <f>I157</f>
        <v>0</v>
      </c>
      <c r="J156" s="217">
        <f>J157</f>
        <v>0</v>
      </c>
      <c r="K156" s="176">
        <f>K157</f>
        <v>0</v>
      </c>
      <c r="L156" s="175">
        <f>L157</f>
        <v>0</v>
      </c>
      <c r="M156" s="1"/>
    </row>
    <row r="157" spans="1:13" ht="23.25" hidden="1" customHeight="1">
      <c r="A157" s="190">
        <v>2</v>
      </c>
      <c r="B157" s="186">
        <v>8</v>
      </c>
      <c r="C157" s="180">
        <v>1</v>
      </c>
      <c r="D157" s="181">
        <v>1</v>
      </c>
      <c r="E157" s="179">
        <v>1</v>
      </c>
      <c r="F157" s="182"/>
      <c r="G157" s="188" t="s">
        <v>100</v>
      </c>
      <c r="H157" s="174">
        <v>129</v>
      </c>
      <c r="I157" s="198">
        <f>SUM(I158:I160)</f>
        <v>0</v>
      </c>
      <c r="J157" s="198">
        <f>SUM(J158:J160)</f>
        <v>0</v>
      </c>
      <c r="K157" s="198">
        <f>SUM(K158:K160)</f>
        <v>0</v>
      </c>
      <c r="L157" s="198">
        <f>SUM(L158:L160)</f>
        <v>0</v>
      </c>
      <c r="M157" s="1"/>
    </row>
    <row r="158" spans="1:13" ht="23.25" hidden="1" customHeight="1">
      <c r="A158" s="186">
        <v>2</v>
      </c>
      <c r="B158" s="181">
        <v>8</v>
      </c>
      <c r="C158" s="188">
        <v>1</v>
      </c>
      <c r="D158" s="186">
        <v>1</v>
      </c>
      <c r="E158" s="187">
        <v>1</v>
      </c>
      <c r="F158" s="189">
        <v>1</v>
      </c>
      <c r="G158" s="188" t="s">
        <v>101</v>
      </c>
      <c r="H158" s="174">
        <v>130</v>
      </c>
      <c r="I158" s="193">
        <v>0</v>
      </c>
      <c r="J158" s="193">
        <v>0</v>
      </c>
      <c r="K158" s="193">
        <v>0</v>
      </c>
      <c r="L158" s="193">
        <v>0</v>
      </c>
      <c r="M158" s="1"/>
    </row>
    <row r="159" spans="1:13" ht="27" hidden="1" customHeight="1">
      <c r="A159" s="199">
        <v>2</v>
      </c>
      <c r="B159" s="208">
        <v>8</v>
      </c>
      <c r="C159" s="211">
        <v>1</v>
      </c>
      <c r="D159" s="208">
        <v>1</v>
      </c>
      <c r="E159" s="209">
        <v>1</v>
      </c>
      <c r="F159" s="210">
        <v>2</v>
      </c>
      <c r="G159" s="211" t="s">
        <v>102</v>
      </c>
      <c r="H159" s="174">
        <v>131</v>
      </c>
      <c r="I159" s="236">
        <v>0</v>
      </c>
      <c r="J159" s="236">
        <v>0</v>
      </c>
      <c r="K159" s="236">
        <v>0</v>
      </c>
      <c r="L159" s="236">
        <v>0</v>
      </c>
      <c r="M159" s="1"/>
    </row>
    <row r="160" spans="1:13" hidden="1">
      <c r="A160" s="199">
        <v>2</v>
      </c>
      <c r="B160" s="208">
        <v>8</v>
      </c>
      <c r="C160" s="211">
        <v>1</v>
      </c>
      <c r="D160" s="208">
        <v>1</v>
      </c>
      <c r="E160" s="209">
        <v>1</v>
      </c>
      <c r="F160" s="210">
        <v>3</v>
      </c>
      <c r="G160" s="211" t="s">
        <v>273</v>
      </c>
      <c r="H160" s="174">
        <v>132</v>
      </c>
      <c r="I160" s="236">
        <v>0</v>
      </c>
      <c r="J160" s="237">
        <v>0</v>
      </c>
      <c r="K160" s="236">
        <v>0</v>
      </c>
      <c r="L160" s="212">
        <v>0</v>
      </c>
    </row>
    <row r="161" spans="1:13" ht="23.25" hidden="1" customHeight="1">
      <c r="A161" s="190">
        <v>2</v>
      </c>
      <c r="B161" s="186">
        <v>8</v>
      </c>
      <c r="C161" s="188">
        <v>1</v>
      </c>
      <c r="D161" s="186">
        <v>2</v>
      </c>
      <c r="E161" s="187"/>
      <c r="F161" s="189"/>
      <c r="G161" s="188" t="s">
        <v>103</v>
      </c>
      <c r="H161" s="174">
        <v>133</v>
      </c>
      <c r="I161" s="176">
        <f t="shared" ref="I161:L162" si="16">I162</f>
        <v>0</v>
      </c>
      <c r="J161" s="217">
        <f t="shared" si="16"/>
        <v>0</v>
      </c>
      <c r="K161" s="176">
        <f t="shared" si="16"/>
        <v>0</v>
      </c>
      <c r="L161" s="175">
        <f t="shared" si="16"/>
        <v>0</v>
      </c>
      <c r="M161" s="1"/>
    </row>
    <row r="162" spans="1:13" hidden="1">
      <c r="A162" s="190">
        <v>2</v>
      </c>
      <c r="B162" s="186">
        <v>8</v>
      </c>
      <c r="C162" s="188">
        <v>1</v>
      </c>
      <c r="D162" s="186">
        <v>2</v>
      </c>
      <c r="E162" s="187">
        <v>1</v>
      </c>
      <c r="F162" s="189"/>
      <c r="G162" s="188" t="s">
        <v>103</v>
      </c>
      <c r="H162" s="174">
        <v>134</v>
      </c>
      <c r="I162" s="176">
        <f t="shared" si="16"/>
        <v>0</v>
      </c>
      <c r="J162" s="217">
        <f t="shared" si="16"/>
        <v>0</v>
      </c>
      <c r="K162" s="176">
        <f t="shared" si="16"/>
        <v>0</v>
      </c>
      <c r="L162" s="175">
        <f t="shared" si="16"/>
        <v>0</v>
      </c>
    </row>
    <row r="163" spans="1:13" hidden="1">
      <c r="A163" s="199">
        <v>2</v>
      </c>
      <c r="B163" s="200">
        <v>8</v>
      </c>
      <c r="C163" s="202">
        <v>1</v>
      </c>
      <c r="D163" s="200">
        <v>2</v>
      </c>
      <c r="E163" s="201">
        <v>1</v>
      </c>
      <c r="F163" s="203">
        <v>1</v>
      </c>
      <c r="G163" s="188" t="s">
        <v>103</v>
      </c>
      <c r="H163" s="174">
        <v>135</v>
      </c>
      <c r="I163" s="238">
        <v>0</v>
      </c>
      <c r="J163" s="194">
        <v>0</v>
      </c>
      <c r="K163" s="194">
        <v>0</v>
      </c>
      <c r="L163" s="194">
        <v>0</v>
      </c>
    </row>
    <row r="164" spans="1:13" ht="39.75" hidden="1" customHeight="1">
      <c r="A164" s="221">
        <v>2</v>
      </c>
      <c r="B164" s="170">
        <v>9</v>
      </c>
      <c r="C164" s="172"/>
      <c r="D164" s="170"/>
      <c r="E164" s="171"/>
      <c r="F164" s="173"/>
      <c r="G164" s="172" t="s">
        <v>104</v>
      </c>
      <c r="H164" s="174">
        <v>136</v>
      </c>
      <c r="I164" s="176">
        <f>I165+I169</f>
        <v>0</v>
      </c>
      <c r="J164" s="217">
        <f>J165+J169</f>
        <v>0</v>
      </c>
      <c r="K164" s="176">
        <f>K165+K169</f>
        <v>0</v>
      </c>
      <c r="L164" s="175">
        <f>L165+L169</f>
        <v>0</v>
      </c>
      <c r="M164" s="1"/>
    </row>
    <row r="165" spans="1:13" s="202" customFormat="1" ht="39" hidden="1" customHeight="1">
      <c r="A165" s="190">
        <v>2</v>
      </c>
      <c r="B165" s="186">
        <v>9</v>
      </c>
      <c r="C165" s="188">
        <v>1</v>
      </c>
      <c r="D165" s="186"/>
      <c r="E165" s="187"/>
      <c r="F165" s="189"/>
      <c r="G165" s="188" t="s">
        <v>105</v>
      </c>
      <c r="H165" s="174">
        <v>137</v>
      </c>
      <c r="I165" s="176">
        <f t="shared" ref="I165:L167" si="17">I166</f>
        <v>0</v>
      </c>
      <c r="J165" s="217">
        <f t="shared" si="17"/>
        <v>0</v>
      </c>
      <c r="K165" s="176">
        <f t="shared" si="17"/>
        <v>0</v>
      </c>
      <c r="L165" s="175">
        <f t="shared" si="17"/>
        <v>0</v>
      </c>
    </row>
    <row r="166" spans="1:13" ht="42.75" hidden="1" customHeight="1">
      <c r="A166" s="207">
        <v>2</v>
      </c>
      <c r="B166" s="181">
        <v>9</v>
      </c>
      <c r="C166" s="180">
        <v>1</v>
      </c>
      <c r="D166" s="181">
        <v>1</v>
      </c>
      <c r="E166" s="179"/>
      <c r="F166" s="182"/>
      <c r="G166" s="188" t="s">
        <v>105</v>
      </c>
      <c r="H166" s="174">
        <v>138</v>
      </c>
      <c r="I166" s="198">
        <f t="shared" si="17"/>
        <v>0</v>
      </c>
      <c r="J166" s="219">
        <f t="shared" si="17"/>
        <v>0</v>
      </c>
      <c r="K166" s="198">
        <f t="shared" si="17"/>
        <v>0</v>
      </c>
      <c r="L166" s="197">
        <f t="shared" si="17"/>
        <v>0</v>
      </c>
      <c r="M166" s="1"/>
    </row>
    <row r="167" spans="1:13" ht="38.25" hidden="1" customHeight="1">
      <c r="A167" s="190">
        <v>2</v>
      </c>
      <c r="B167" s="186">
        <v>9</v>
      </c>
      <c r="C167" s="190">
        <v>1</v>
      </c>
      <c r="D167" s="186">
        <v>1</v>
      </c>
      <c r="E167" s="187">
        <v>1</v>
      </c>
      <c r="F167" s="189"/>
      <c r="G167" s="188" t="s">
        <v>105</v>
      </c>
      <c r="H167" s="174">
        <v>139</v>
      </c>
      <c r="I167" s="176">
        <f t="shared" si="17"/>
        <v>0</v>
      </c>
      <c r="J167" s="217">
        <f t="shared" si="17"/>
        <v>0</v>
      </c>
      <c r="K167" s="176">
        <f t="shared" si="17"/>
        <v>0</v>
      </c>
      <c r="L167" s="175">
        <f t="shared" si="17"/>
        <v>0</v>
      </c>
      <c r="M167" s="1"/>
    </row>
    <row r="168" spans="1:13" ht="38.25" hidden="1" customHeight="1">
      <c r="A168" s="207">
        <v>2</v>
      </c>
      <c r="B168" s="181">
        <v>9</v>
      </c>
      <c r="C168" s="181">
        <v>1</v>
      </c>
      <c r="D168" s="181">
        <v>1</v>
      </c>
      <c r="E168" s="179">
        <v>1</v>
      </c>
      <c r="F168" s="182">
        <v>1</v>
      </c>
      <c r="G168" s="188" t="s">
        <v>105</v>
      </c>
      <c r="H168" s="174">
        <v>140</v>
      </c>
      <c r="I168" s="233">
        <v>0</v>
      </c>
      <c r="J168" s="233">
        <v>0</v>
      </c>
      <c r="K168" s="233">
        <v>0</v>
      </c>
      <c r="L168" s="233">
        <v>0</v>
      </c>
      <c r="M168" s="1"/>
    </row>
    <row r="169" spans="1:13" ht="41.25" hidden="1" customHeight="1">
      <c r="A169" s="190">
        <v>2</v>
      </c>
      <c r="B169" s="186">
        <v>9</v>
      </c>
      <c r="C169" s="186">
        <v>2</v>
      </c>
      <c r="D169" s="186"/>
      <c r="E169" s="187"/>
      <c r="F169" s="189"/>
      <c r="G169" s="188" t="s">
        <v>106</v>
      </c>
      <c r="H169" s="174">
        <v>141</v>
      </c>
      <c r="I169" s="176">
        <f>SUM(I170+I175)</f>
        <v>0</v>
      </c>
      <c r="J169" s="176">
        <f>SUM(J170+J175)</f>
        <v>0</v>
      </c>
      <c r="K169" s="176">
        <f>SUM(K170+K175)</f>
        <v>0</v>
      </c>
      <c r="L169" s="176">
        <f>SUM(L170+L175)</f>
        <v>0</v>
      </c>
      <c r="M169" s="1"/>
    </row>
    <row r="170" spans="1:13" ht="44.25" hidden="1" customHeight="1">
      <c r="A170" s="190">
        <v>2</v>
      </c>
      <c r="B170" s="186">
        <v>9</v>
      </c>
      <c r="C170" s="186">
        <v>2</v>
      </c>
      <c r="D170" s="181">
        <v>1</v>
      </c>
      <c r="E170" s="179"/>
      <c r="F170" s="182"/>
      <c r="G170" s="180" t="s">
        <v>107</v>
      </c>
      <c r="H170" s="174">
        <v>142</v>
      </c>
      <c r="I170" s="198">
        <f>I171</f>
        <v>0</v>
      </c>
      <c r="J170" s="219">
        <f>J171</f>
        <v>0</v>
      </c>
      <c r="K170" s="198">
        <f>K171</f>
        <v>0</v>
      </c>
      <c r="L170" s="197">
        <f>L171</f>
        <v>0</v>
      </c>
      <c r="M170" s="1"/>
    </row>
    <row r="171" spans="1:13" ht="40.5" hidden="1" customHeight="1">
      <c r="A171" s="207">
        <v>2</v>
      </c>
      <c r="B171" s="181">
        <v>9</v>
      </c>
      <c r="C171" s="181">
        <v>2</v>
      </c>
      <c r="D171" s="186">
        <v>1</v>
      </c>
      <c r="E171" s="187">
        <v>1</v>
      </c>
      <c r="F171" s="189"/>
      <c r="G171" s="180" t="s">
        <v>107</v>
      </c>
      <c r="H171" s="174">
        <v>143</v>
      </c>
      <c r="I171" s="176">
        <f>SUM(I172:I174)</f>
        <v>0</v>
      </c>
      <c r="J171" s="217">
        <f>SUM(J172:J174)</f>
        <v>0</v>
      </c>
      <c r="K171" s="176">
        <f>SUM(K172:K174)</f>
        <v>0</v>
      </c>
      <c r="L171" s="175">
        <f>SUM(L172:L174)</f>
        <v>0</v>
      </c>
      <c r="M171" s="1"/>
    </row>
    <row r="172" spans="1:13" ht="53.25" hidden="1" customHeight="1">
      <c r="A172" s="199">
        <v>2</v>
      </c>
      <c r="B172" s="208">
        <v>9</v>
      </c>
      <c r="C172" s="208">
        <v>2</v>
      </c>
      <c r="D172" s="208">
        <v>1</v>
      </c>
      <c r="E172" s="209">
        <v>1</v>
      </c>
      <c r="F172" s="210">
        <v>1</v>
      </c>
      <c r="G172" s="180" t="s">
        <v>108</v>
      </c>
      <c r="H172" s="174">
        <v>144</v>
      </c>
      <c r="I172" s="236">
        <v>0</v>
      </c>
      <c r="J172" s="192">
        <v>0</v>
      </c>
      <c r="K172" s="192">
        <v>0</v>
      </c>
      <c r="L172" s="192">
        <v>0</v>
      </c>
      <c r="M172" s="1"/>
    </row>
    <row r="173" spans="1:13" ht="51.75" hidden="1" customHeight="1">
      <c r="A173" s="190">
        <v>2</v>
      </c>
      <c r="B173" s="186">
        <v>9</v>
      </c>
      <c r="C173" s="186">
        <v>2</v>
      </c>
      <c r="D173" s="186">
        <v>1</v>
      </c>
      <c r="E173" s="187">
        <v>1</v>
      </c>
      <c r="F173" s="189">
        <v>2</v>
      </c>
      <c r="G173" s="180" t="s">
        <v>109</v>
      </c>
      <c r="H173" s="174">
        <v>145</v>
      </c>
      <c r="I173" s="193">
        <v>0</v>
      </c>
      <c r="J173" s="239">
        <v>0</v>
      </c>
      <c r="K173" s="239">
        <v>0</v>
      </c>
      <c r="L173" s="239">
        <v>0</v>
      </c>
      <c r="M173" s="1"/>
    </row>
    <row r="174" spans="1:13" ht="54.75" hidden="1" customHeight="1">
      <c r="A174" s="190">
        <v>2</v>
      </c>
      <c r="B174" s="186">
        <v>9</v>
      </c>
      <c r="C174" s="186">
        <v>2</v>
      </c>
      <c r="D174" s="186">
        <v>1</v>
      </c>
      <c r="E174" s="187">
        <v>1</v>
      </c>
      <c r="F174" s="189">
        <v>3</v>
      </c>
      <c r="G174" s="180" t="s">
        <v>110</v>
      </c>
      <c r="H174" s="174">
        <v>146</v>
      </c>
      <c r="I174" s="193">
        <v>0</v>
      </c>
      <c r="J174" s="193">
        <v>0</v>
      </c>
      <c r="K174" s="193">
        <v>0</v>
      </c>
      <c r="L174" s="193">
        <v>0</v>
      </c>
      <c r="M174" s="1"/>
    </row>
    <row r="175" spans="1:13" ht="39" hidden="1" customHeight="1">
      <c r="A175" s="240">
        <v>2</v>
      </c>
      <c r="B175" s="240">
        <v>9</v>
      </c>
      <c r="C175" s="240">
        <v>2</v>
      </c>
      <c r="D175" s="240">
        <v>2</v>
      </c>
      <c r="E175" s="240"/>
      <c r="F175" s="240"/>
      <c r="G175" s="188" t="s">
        <v>342</v>
      </c>
      <c r="H175" s="174">
        <v>147</v>
      </c>
      <c r="I175" s="176">
        <f>I176</f>
        <v>0</v>
      </c>
      <c r="J175" s="217">
        <f>J176</f>
        <v>0</v>
      </c>
      <c r="K175" s="176">
        <f>K176</f>
        <v>0</v>
      </c>
      <c r="L175" s="175">
        <f>L176</f>
        <v>0</v>
      </c>
      <c r="M175" s="1"/>
    </row>
    <row r="176" spans="1:13" ht="43.5" hidden="1" customHeight="1">
      <c r="A176" s="190">
        <v>2</v>
      </c>
      <c r="B176" s="186">
        <v>9</v>
      </c>
      <c r="C176" s="186">
        <v>2</v>
      </c>
      <c r="D176" s="186">
        <v>2</v>
      </c>
      <c r="E176" s="187">
        <v>1</v>
      </c>
      <c r="F176" s="189"/>
      <c r="G176" s="180" t="s">
        <v>343</v>
      </c>
      <c r="H176" s="174">
        <v>148</v>
      </c>
      <c r="I176" s="198">
        <f>SUM(I177:I179)</f>
        <v>0</v>
      </c>
      <c r="J176" s="198">
        <f>SUM(J177:J179)</f>
        <v>0</v>
      </c>
      <c r="K176" s="198">
        <f>SUM(K177:K179)</f>
        <v>0</v>
      </c>
      <c r="L176" s="198">
        <f>SUM(L177:L179)</f>
        <v>0</v>
      </c>
      <c r="M176" s="1"/>
    </row>
    <row r="177" spans="1:13" ht="54.75" hidden="1" customHeight="1">
      <c r="A177" s="190">
        <v>2</v>
      </c>
      <c r="B177" s="186">
        <v>9</v>
      </c>
      <c r="C177" s="186">
        <v>2</v>
      </c>
      <c r="D177" s="186">
        <v>2</v>
      </c>
      <c r="E177" s="186">
        <v>1</v>
      </c>
      <c r="F177" s="189">
        <v>1</v>
      </c>
      <c r="G177" s="241" t="s">
        <v>344</v>
      </c>
      <c r="H177" s="174">
        <v>149</v>
      </c>
      <c r="I177" s="193">
        <v>0</v>
      </c>
      <c r="J177" s="192">
        <v>0</v>
      </c>
      <c r="K177" s="192">
        <v>0</v>
      </c>
      <c r="L177" s="192">
        <v>0</v>
      </c>
      <c r="M177" s="1"/>
    </row>
    <row r="178" spans="1:13" ht="54" hidden="1" customHeight="1">
      <c r="A178" s="200">
        <v>2</v>
      </c>
      <c r="B178" s="202">
        <v>9</v>
      </c>
      <c r="C178" s="200">
        <v>2</v>
      </c>
      <c r="D178" s="201">
        <v>2</v>
      </c>
      <c r="E178" s="201">
        <v>1</v>
      </c>
      <c r="F178" s="203">
        <v>2</v>
      </c>
      <c r="G178" s="202" t="s">
        <v>345</v>
      </c>
      <c r="H178" s="174">
        <v>150</v>
      </c>
      <c r="I178" s="192">
        <v>0</v>
      </c>
      <c r="J178" s="194">
        <v>0</v>
      </c>
      <c r="K178" s="194">
        <v>0</v>
      </c>
      <c r="L178" s="194">
        <v>0</v>
      </c>
      <c r="M178" s="1"/>
    </row>
    <row r="179" spans="1:13" ht="54" hidden="1" customHeight="1">
      <c r="A179" s="186">
        <v>2</v>
      </c>
      <c r="B179" s="211">
        <v>9</v>
      </c>
      <c r="C179" s="208">
        <v>2</v>
      </c>
      <c r="D179" s="209">
        <v>2</v>
      </c>
      <c r="E179" s="209">
        <v>1</v>
      </c>
      <c r="F179" s="210">
        <v>3</v>
      </c>
      <c r="G179" s="211" t="s">
        <v>346</v>
      </c>
      <c r="H179" s="174">
        <v>151</v>
      </c>
      <c r="I179" s="239">
        <v>0</v>
      </c>
      <c r="J179" s="239">
        <v>0</v>
      </c>
      <c r="K179" s="239">
        <v>0</v>
      </c>
      <c r="L179" s="239">
        <v>0</v>
      </c>
      <c r="M179" s="1"/>
    </row>
    <row r="180" spans="1:13" ht="76.5" hidden="1" customHeight="1">
      <c r="A180" s="170">
        <v>3</v>
      </c>
      <c r="B180" s="172"/>
      <c r="C180" s="170"/>
      <c r="D180" s="171"/>
      <c r="E180" s="171"/>
      <c r="F180" s="173"/>
      <c r="G180" s="226" t="s">
        <v>111</v>
      </c>
      <c r="H180" s="174">
        <v>152</v>
      </c>
      <c r="I180" s="175">
        <f>SUM(I181+I234+I299)</f>
        <v>0</v>
      </c>
      <c r="J180" s="217">
        <f>SUM(J181+J234+J299)</f>
        <v>0</v>
      </c>
      <c r="K180" s="176">
        <f>SUM(K181+K234+K299)</f>
        <v>0</v>
      </c>
      <c r="L180" s="175">
        <f>SUM(L181+L234+L299)</f>
        <v>0</v>
      </c>
      <c r="M180" s="1"/>
    </row>
    <row r="181" spans="1:13" ht="34.5" hidden="1" customHeight="1">
      <c r="A181" s="221">
        <v>3</v>
      </c>
      <c r="B181" s="170">
        <v>1</v>
      </c>
      <c r="C181" s="196"/>
      <c r="D181" s="178"/>
      <c r="E181" s="178"/>
      <c r="F181" s="235"/>
      <c r="G181" s="216" t="s">
        <v>112</v>
      </c>
      <c r="H181" s="174">
        <v>153</v>
      </c>
      <c r="I181" s="175">
        <f>SUM(I182+I205+I212+I224+I228)</f>
        <v>0</v>
      </c>
      <c r="J181" s="197">
        <f>SUM(J182+J205+J212+J224+J228)</f>
        <v>0</v>
      </c>
      <c r="K181" s="197">
        <f>SUM(K182+K205+K212+K224+K228)</f>
        <v>0</v>
      </c>
      <c r="L181" s="197">
        <f>SUM(L182+L205+L212+L224+L228)</f>
        <v>0</v>
      </c>
      <c r="M181" s="1"/>
    </row>
    <row r="182" spans="1:13" ht="30.75" hidden="1" customHeight="1">
      <c r="A182" s="181">
        <v>3</v>
      </c>
      <c r="B182" s="180">
        <v>1</v>
      </c>
      <c r="C182" s="181">
        <v>1</v>
      </c>
      <c r="D182" s="179"/>
      <c r="E182" s="179"/>
      <c r="F182" s="242"/>
      <c r="G182" s="190" t="s">
        <v>113</v>
      </c>
      <c r="H182" s="174">
        <v>154</v>
      </c>
      <c r="I182" s="197">
        <f>SUM(I183+I186+I191+I197+I202)</f>
        <v>0</v>
      </c>
      <c r="J182" s="217">
        <f>SUM(J183+J186+J191+J197+J202)</f>
        <v>0</v>
      </c>
      <c r="K182" s="176">
        <f>SUM(K183+K186+K191+K197+K202)</f>
        <v>0</v>
      </c>
      <c r="L182" s="175">
        <f>SUM(L183+L186+L191+L197+L202)</f>
        <v>0</v>
      </c>
      <c r="M182" s="1"/>
    </row>
    <row r="183" spans="1:13" ht="33" hidden="1" customHeight="1">
      <c r="A183" s="186">
        <v>3</v>
      </c>
      <c r="B183" s="188">
        <v>1</v>
      </c>
      <c r="C183" s="186">
        <v>1</v>
      </c>
      <c r="D183" s="187">
        <v>1</v>
      </c>
      <c r="E183" s="187"/>
      <c r="F183" s="243"/>
      <c r="G183" s="190" t="s">
        <v>114</v>
      </c>
      <c r="H183" s="174">
        <v>155</v>
      </c>
      <c r="I183" s="175">
        <f t="shared" ref="I183:L184" si="18">I184</f>
        <v>0</v>
      </c>
      <c r="J183" s="219">
        <f t="shared" si="18"/>
        <v>0</v>
      </c>
      <c r="K183" s="198">
        <f t="shared" si="18"/>
        <v>0</v>
      </c>
      <c r="L183" s="197">
        <f t="shared" si="18"/>
        <v>0</v>
      </c>
      <c r="M183" s="1"/>
    </row>
    <row r="184" spans="1:13" ht="24" hidden="1" customHeight="1">
      <c r="A184" s="186">
        <v>3</v>
      </c>
      <c r="B184" s="188">
        <v>1</v>
      </c>
      <c r="C184" s="186">
        <v>1</v>
      </c>
      <c r="D184" s="187">
        <v>1</v>
      </c>
      <c r="E184" s="187">
        <v>1</v>
      </c>
      <c r="F184" s="222"/>
      <c r="G184" s="190" t="s">
        <v>114</v>
      </c>
      <c r="H184" s="174">
        <v>156</v>
      </c>
      <c r="I184" s="197">
        <f t="shared" si="18"/>
        <v>0</v>
      </c>
      <c r="J184" s="175">
        <f t="shared" si="18"/>
        <v>0</v>
      </c>
      <c r="K184" s="175">
        <f t="shared" si="18"/>
        <v>0</v>
      </c>
      <c r="L184" s="175">
        <f t="shared" si="18"/>
        <v>0</v>
      </c>
      <c r="M184" s="1"/>
    </row>
    <row r="185" spans="1:13" ht="31.5" hidden="1" customHeight="1">
      <c r="A185" s="186">
        <v>3</v>
      </c>
      <c r="B185" s="188">
        <v>1</v>
      </c>
      <c r="C185" s="186">
        <v>1</v>
      </c>
      <c r="D185" s="187">
        <v>1</v>
      </c>
      <c r="E185" s="187">
        <v>1</v>
      </c>
      <c r="F185" s="222">
        <v>1</v>
      </c>
      <c r="G185" s="190" t="s">
        <v>114</v>
      </c>
      <c r="H185" s="174">
        <v>157</v>
      </c>
      <c r="I185" s="194">
        <v>0</v>
      </c>
      <c r="J185" s="194">
        <v>0</v>
      </c>
      <c r="K185" s="194">
        <v>0</v>
      </c>
      <c r="L185" s="194">
        <v>0</v>
      </c>
      <c r="M185" s="1"/>
    </row>
    <row r="186" spans="1:13" ht="27.75" hidden="1" customHeight="1">
      <c r="A186" s="181">
        <v>3</v>
      </c>
      <c r="B186" s="179">
        <v>1</v>
      </c>
      <c r="C186" s="179">
        <v>1</v>
      </c>
      <c r="D186" s="179">
        <v>2</v>
      </c>
      <c r="E186" s="179"/>
      <c r="F186" s="182"/>
      <c r="G186" s="180" t="s">
        <v>115</v>
      </c>
      <c r="H186" s="174">
        <v>158</v>
      </c>
      <c r="I186" s="197">
        <f>I187</f>
        <v>0</v>
      </c>
      <c r="J186" s="219">
        <f>J187</f>
        <v>0</v>
      </c>
      <c r="K186" s="198">
        <f>K187</f>
        <v>0</v>
      </c>
      <c r="L186" s="197">
        <f>L187</f>
        <v>0</v>
      </c>
      <c r="M186" s="1"/>
    </row>
    <row r="187" spans="1:13" ht="27.75" hidden="1" customHeight="1">
      <c r="A187" s="186">
        <v>3</v>
      </c>
      <c r="B187" s="187">
        <v>1</v>
      </c>
      <c r="C187" s="187">
        <v>1</v>
      </c>
      <c r="D187" s="187">
        <v>2</v>
      </c>
      <c r="E187" s="187">
        <v>1</v>
      </c>
      <c r="F187" s="189"/>
      <c r="G187" s="180" t="s">
        <v>115</v>
      </c>
      <c r="H187" s="174">
        <v>159</v>
      </c>
      <c r="I187" s="175">
        <f>SUM(I188:I190)</f>
        <v>0</v>
      </c>
      <c r="J187" s="217">
        <f>SUM(J188:J190)</f>
        <v>0</v>
      </c>
      <c r="K187" s="176">
        <f>SUM(K188:K190)</f>
        <v>0</v>
      </c>
      <c r="L187" s="175">
        <f>SUM(L188:L190)</f>
        <v>0</v>
      </c>
      <c r="M187" s="1"/>
    </row>
    <row r="188" spans="1:13" ht="27" hidden="1" customHeight="1">
      <c r="A188" s="181">
        <v>3</v>
      </c>
      <c r="B188" s="179">
        <v>1</v>
      </c>
      <c r="C188" s="179">
        <v>1</v>
      </c>
      <c r="D188" s="179">
        <v>2</v>
      </c>
      <c r="E188" s="179">
        <v>1</v>
      </c>
      <c r="F188" s="182">
        <v>1</v>
      </c>
      <c r="G188" s="180" t="s">
        <v>116</v>
      </c>
      <c r="H188" s="174">
        <v>160</v>
      </c>
      <c r="I188" s="192">
        <v>0</v>
      </c>
      <c r="J188" s="192">
        <v>0</v>
      </c>
      <c r="K188" s="192">
        <v>0</v>
      </c>
      <c r="L188" s="239">
        <v>0</v>
      </c>
      <c r="M188" s="1"/>
    </row>
    <row r="189" spans="1:13" ht="27" hidden="1" customHeight="1">
      <c r="A189" s="186">
        <v>3</v>
      </c>
      <c r="B189" s="187">
        <v>1</v>
      </c>
      <c r="C189" s="187">
        <v>1</v>
      </c>
      <c r="D189" s="187">
        <v>2</v>
      </c>
      <c r="E189" s="187">
        <v>1</v>
      </c>
      <c r="F189" s="189">
        <v>2</v>
      </c>
      <c r="G189" s="188" t="s">
        <v>117</v>
      </c>
      <c r="H189" s="174">
        <v>161</v>
      </c>
      <c r="I189" s="194">
        <v>0</v>
      </c>
      <c r="J189" s="194">
        <v>0</v>
      </c>
      <c r="K189" s="194">
        <v>0</v>
      </c>
      <c r="L189" s="194">
        <v>0</v>
      </c>
      <c r="M189" s="1"/>
    </row>
    <row r="190" spans="1:13" ht="26.25" hidden="1" customHeight="1">
      <c r="A190" s="181">
        <v>3</v>
      </c>
      <c r="B190" s="179">
        <v>1</v>
      </c>
      <c r="C190" s="179">
        <v>1</v>
      </c>
      <c r="D190" s="179">
        <v>2</v>
      </c>
      <c r="E190" s="179">
        <v>1</v>
      </c>
      <c r="F190" s="182">
        <v>3</v>
      </c>
      <c r="G190" s="180" t="s">
        <v>118</v>
      </c>
      <c r="H190" s="174">
        <v>162</v>
      </c>
      <c r="I190" s="192">
        <v>0</v>
      </c>
      <c r="J190" s="192">
        <v>0</v>
      </c>
      <c r="K190" s="192">
        <v>0</v>
      </c>
      <c r="L190" s="239">
        <v>0</v>
      </c>
      <c r="M190" s="1"/>
    </row>
    <row r="191" spans="1:13" ht="27.75" hidden="1" customHeight="1">
      <c r="A191" s="186">
        <v>3</v>
      </c>
      <c r="B191" s="187">
        <v>1</v>
      </c>
      <c r="C191" s="187">
        <v>1</v>
      </c>
      <c r="D191" s="187">
        <v>3</v>
      </c>
      <c r="E191" s="187"/>
      <c r="F191" s="189"/>
      <c r="G191" s="188" t="s">
        <v>119</v>
      </c>
      <c r="H191" s="174">
        <v>163</v>
      </c>
      <c r="I191" s="175">
        <f>I192</f>
        <v>0</v>
      </c>
      <c r="J191" s="217">
        <f>J192</f>
        <v>0</v>
      </c>
      <c r="K191" s="176">
        <f>K192</f>
        <v>0</v>
      </c>
      <c r="L191" s="175">
        <f>L192</f>
        <v>0</v>
      </c>
      <c r="M191" s="1"/>
    </row>
    <row r="192" spans="1:13" ht="23.25" hidden="1" customHeight="1">
      <c r="A192" s="186">
        <v>3</v>
      </c>
      <c r="B192" s="187">
        <v>1</v>
      </c>
      <c r="C192" s="187">
        <v>1</v>
      </c>
      <c r="D192" s="187">
        <v>3</v>
      </c>
      <c r="E192" s="187">
        <v>1</v>
      </c>
      <c r="F192" s="189"/>
      <c r="G192" s="188" t="s">
        <v>119</v>
      </c>
      <c r="H192" s="174">
        <v>164</v>
      </c>
      <c r="I192" s="175">
        <f>SUM(I193:I196)</f>
        <v>0</v>
      </c>
      <c r="J192" s="175">
        <f>SUM(J193:J196)</f>
        <v>0</v>
      </c>
      <c r="K192" s="175">
        <f>SUM(K193:K196)</f>
        <v>0</v>
      </c>
      <c r="L192" s="175">
        <f>SUM(L193:L196)</f>
        <v>0</v>
      </c>
      <c r="M192" s="1"/>
    </row>
    <row r="193" spans="1:13" ht="23.25" hidden="1" customHeight="1">
      <c r="A193" s="186">
        <v>3</v>
      </c>
      <c r="B193" s="187">
        <v>1</v>
      </c>
      <c r="C193" s="187">
        <v>1</v>
      </c>
      <c r="D193" s="187">
        <v>3</v>
      </c>
      <c r="E193" s="187">
        <v>1</v>
      </c>
      <c r="F193" s="189">
        <v>1</v>
      </c>
      <c r="G193" s="188" t="s">
        <v>120</v>
      </c>
      <c r="H193" s="174">
        <v>165</v>
      </c>
      <c r="I193" s="194">
        <v>0</v>
      </c>
      <c r="J193" s="194">
        <v>0</v>
      </c>
      <c r="K193" s="194">
        <v>0</v>
      </c>
      <c r="L193" s="239">
        <v>0</v>
      </c>
      <c r="M193" s="1"/>
    </row>
    <row r="194" spans="1:13" ht="29.25" hidden="1" customHeight="1">
      <c r="A194" s="186">
        <v>3</v>
      </c>
      <c r="B194" s="187">
        <v>1</v>
      </c>
      <c r="C194" s="187">
        <v>1</v>
      </c>
      <c r="D194" s="187">
        <v>3</v>
      </c>
      <c r="E194" s="187">
        <v>1</v>
      </c>
      <c r="F194" s="189">
        <v>2</v>
      </c>
      <c r="G194" s="188" t="s">
        <v>121</v>
      </c>
      <c r="H194" s="174">
        <v>166</v>
      </c>
      <c r="I194" s="192">
        <v>0</v>
      </c>
      <c r="J194" s="194">
        <v>0</v>
      </c>
      <c r="K194" s="194">
        <v>0</v>
      </c>
      <c r="L194" s="194">
        <v>0</v>
      </c>
      <c r="M194" s="1"/>
    </row>
    <row r="195" spans="1:13" ht="27" hidden="1" customHeight="1">
      <c r="A195" s="186">
        <v>3</v>
      </c>
      <c r="B195" s="187">
        <v>1</v>
      </c>
      <c r="C195" s="187">
        <v>1</v>
      </c>
      <c r="D195" s="187">
        <v>3</v>
      </c>
      <c r="E195" s="187">
        <v>1</v>
      </c>
      <c r="F195" s="189">
        <v>3</v>
      </c>
      <c r="G195" s="190" t="s">
        <v>122</v>
      </c>
      <c r="H195" s="174">
        <v>167</v>
      </c>
      <c r="I195" s="192">
        <v>0</v>
      </c>
      <c r="J195" s="212">
        <v>0</v>
      </c>
      <c r="K195" s="212">
        <v>0</v>
      </c>
      <c r="L195" s="212">
        <v>0</v>
      </c>
      <c r="M195" s="1"/>
    </row>
    <row r="196" spans="1:13" ht="25.5" hidden="1" customHeight="1">
      <c r="A196" s="200">
        <v>3</v>
      </c>
      <c r="B196" s="201">
        <v>1</v>
      </c>
      <c r="C196" s="201">
        <v>1</v>
      </c>
      <c r="D196" s="201">
        <v>3</v>
      </c>
      <c r="E196" s="201">
        <v>1</v>
      </c>
      <c r="F196" s="203">
        <v>4</v>
      </c>
      <c r="G196" s="300" t="s">
        <v>274</v>
      </c>
      <c r="H196" s="174">
        <v>168</v>
      </c>
      <c r="I196" s="244">
        <v>0</v>
      </c>
      <c r="J196" s="245">
        <v>0</v>
      </c>
      <c r="K196" s="194">
        <v>0</v>
      </c>
      <c r="L196" s="194">
        <v>0</v>
      </c>
      <c r="M196" s="1"/>
    </row>
    <row r="197" spans="1:13" ht="27" hidden="1" customHeight="1">
      <c r="A197" s="200">
        <v>3</v>
      </c>
      <c r="B197" s="201">
        <v>1</v>
      </c>
      <c r="C197" s="201">
        <v>1</v>
      </c>
      <c r="D197" s="201">
        <v>4</v>
      </c>
      <c r="E197" s="201"/>
      <c r="F197" s="203"/>
      <c r="G197" s="202" t="s">
        <v>123</v>
      </c>
      <c r="H197" s="174">
        <v>169</v>
      </c>
      <c r="I197" s="175">
        <f>I198</f>
        <v>0</v>
      </c>
      <c r="J197" s="220">
        <f>J198</f>
        <v>0</v>
      </c>
      <c r="K197" s="184">
        <f>K198</f>
        <v>0</v>
      </c>
      <c r="L197" s="185">
        <f>L198</f>
        <v>0</v>
      </c>
      <c r="M197" s="1"/>
    </row>
    <row r="198" spans="1:13" ht="27.75" hidden="1" customHeight="1">
      <c r="A198" s="186">
        <v>3</v>
      </c>
      <c r="B198" s="187">
        <v>1</v>
      </c>
      <c r="C198" s="187">
        <v>1</v>
      </c>
      <c r="D198" s="187">
        <v>4</v>
      </c>
      <c r="E198" s="187">
        <v>1</v>
      </c>
      <c r="F198" s="189"/>
      <c r="G198" s="202" t="s">
        <v>123</v>
      </c>
      <c r="H198" s="174">
        <v>170</v>
      </c>
      <c r="I198" s="197">
        <f>SUM(I199:I201)</f>
        <v>0</v>
      </c>
      <c r="J198" s="217">
        <f>SUM(J199:J201)</f>
        <v>0</v>
      </c>
      <c r="K198" s="176">
        <f>SUM(K199:K201)</f>
        <v>0</v>
      </c>
      <c r="L198" s="175">
        <f>SUM(L199:L201)</f>
        <v>0</v>
      </c>
      <c r="M198" s="1"/>
    </row>
    <row r="199" spans="1:13" ht="24.75" hidden="1" customHeight="1">
      <c r="A199" s="186">
        <v>3</v>
      </c>
      <c r="B199" s="187">
        <v>1</v>
      </c>
      <c r="C199" s="187">
        <v>1</v>
      </c>
      <c r="D199" s="187">
        <v>4</v>
      </c>
      <c r="E199" s="187">
        <v>1</v>
      </c>
      <c r="F199" s="189">
        <v>1</v>
      </c>
      <c r="G199" s="188" t="s">
        <v>124</v>
      </c>
      <c r="H199" s="174">
        <v>171</v>
      </c>
      <c r="I199" s="194">
        <v>0</v>
      </c>
      <c r="J199" s="194">
        <v>0</v>
      </c>
      <c r="K199" s="194">
        <v>0</v>
      </c>
      <c r="L199" s="239">
        <v>0</v>
      </c>
      <c r="M199" s="1"/>
    </row>
    <row r="200" spans="1:13" ht="25.5" hidden="1" customHeight="1">
      <c r="A200" s="181">
        <v>3</v>
      </c>
      <c r="B200" s="179">
        <v>1</v>
      </c>
      <c r="C200" s="179">
        <v>1</v>
      </c>
      <c r="D200" s="179">
        <v>4</v>
      </c>
      <c r="E200" s="179">
        <v>1</v>
      </c>
      <c r="F200" s="182">
        <v>2</v>
      </c>
      <c r="G200" s="180" t="s">
        <v>390</v>
      </c>
      <c r="H200" s="174">
        <v>172</v>
      </c>
      <c r="I200" s="192">
        <v>0</v>
      </c>
      <c r="J200" s="192">
        <v>0</v>
      </c>
      <c r="K200" s="193">
        <v>0</v>
      </c>
      <c r="L200" s="194">
        <v>0</v>
      </c>
      <c r="M200" s="1"/>
    </row>
    <row r="201" spans="1:13" ht="31.5" hidden="1" customHeight="1">
      <c r="A201" s="186">
        <v>3</v>
      </c>
      <c r="B201" s="187">
        <v>1</v>
      </c>
      <c r="C201" s="187">
        <v>1</v>
      </c>
      <c r="D201" s="187">
        <v>4</v>
      </c>
      <c r="E201" s="187">
        <v>1</v>
      </c>
      <c r="F201" s="189">
        <v>3</v>
      </c>
      <c r="G201" s="188" t="s">
        <v>125</v>
      </c>
      <c r="H201" s="174">
        <v>173</v>
      </c>
      <c r="I201" s="192">
        <v>0</v>
      </c>
      <c r="J201" s="192">
        <v>0</v>
      </c>
      <c r="K201" s="192">
        <v>0</v>
      </c>
      <c r="L201" s="194">
        <v>0</v>
      </c>
      <c r="M201" s="1"/>
    </row>
    <row r="202" spans="1:13" ht="25.5" hidden="1" customHeight="1">
      <c r="A202" s="186">
        <v>3</v>
      </c>
      <c r="B202" s="187">
        <v>1</v>
      </c>
      <c r="C202" s="187">
        <v>1</v>
      </c>
      <c r="D202" s="187">
        <v>5</v>
      </c>
      <c r="E202" s="187"/>
      <c r="F202" s="189"/>
      <c r="G202" s="188" t="s">
        <v>126</v>
      </c>
      <c r="H202" s="174">
        <v>174</v>
      </c>
      <c r="I202" s="175">
        <f t="shared" ref="I202:L203" si="19">I203</f>
        <v>0</v>
      </c>
      <c r="J202" s="217">
        <f t="shared" si="19"/>
        <v>0</v>
      </c>
      <c r="K202" s="176">
        <f t="shared" si="19"/>
        <v>0</v>
      </c>
      <c r="L202" s="175">
        <f t="shared" si="19"/>
        <v>0</v>
      </c>
      <c r="M202" s="1"/>
    </row>
    <row r="203" spans="1:13" ht="26.25" hidden="1" customHeight="1">
      <c r="A203" s="200">
        <v>3</v>
      </c>
      <c r="B203" s="201">
        <v>1</v>
      </c>
      <c r="C203" s="201">
        <v>1</v>
      </c>
      <c r="D203" s="201">
        <v>5</v>
      </c>
      <c r="E203" s="201">
        <v>1</v>
      </c>
      <c r="F203" s="203"/>
      <c r="G203" s="188" t="s">
        <v>126</v>
      </c>
      <c r="H203" s="174">
        <v>175</v>
      </c>
      <c r="I203" s="176">
        <f t="shared" si="19"/>
        <v>0</v>
      </c>
      <c r="J203" s="176">
        <f t="shared" si="19"/>
        <v>0</v>
      </c>
      <c r="K203" s="176">
        <f t="shared" si="19"/>
        <v>0</v>
      </c>
      <c r="L203" s="176">
        <f t="shared" si="19"/>
        <v>0</v>
      </c>
      <c r="M203" s="1"/>
    </row>
    <row r="204" spans="1:13" ht="27" hidden="1" customHeight="1">
      <c r="A204" s="186">
        <v>3</v>
      </c>
      <c r="B204" s="187">
        <v>1</v>
      </c>
      <c r="C204" s="187">
        <v>1</v>
      </c>
      <c r="D204" s="187">
        <v>5</v>
      </c>
      <c r="E204" s="187">
        <v>1</v>
      </c>
      <c r="F204" s="189">
        <v>1</v>
      </c>
      <c r="G204" s="188" t="s">
        <v>126</v>
      </c>
      <c r="H204" s="174">
        <v>176</v>
      </c>
      <c r="I204" s="192">
        <v>0</v>
      </c>
      <c r="J204" s="194">
        <v>0</v>
      </c>
      <c r="K204" s="194">
        <v>0</v>
      </c>
      <c r="L204" s="194">
        <v>0</v>
      </c>
      <c r="M204" s="1"/>
    </row>
    <row r="205" spans="1:13" ht="26.25" hidden="1" customHeight="1">
      <c r="A205" s="200">
        <v>3</v>
      </c>
      <c r="B205" s="201">
        <v>1</v>
      </c>
      <c r="C205" s="201">
        <v>2</v>
      </c>
      <c r="D205" s="201"/>
      <c r="E205" s="201"/>
      <c r="F205" s="203"/>
      <c r="G205" s="202" t="s">
        <v>127</v>
      </c>
      <c r="H205" s="174">
        <v>177</v>
      </c>
      <c r="I205" s="175">
        <f t="shared" ref="I205:L206" si="20">I206</f>
        <v>0</v>
      </c>
      <c r="J205" s="220">
        <f t="shared" si="20"/>
        <v>0</v>
      </c>
      <c r="K205" s="184">
        <f t="shared" si="20"/>
        <v>0</v>
      </c>
      <c r="L205" s="185">
        <f t="shared" si="20"/>
        <v>0</v>
      </c>
      <c r="M205" s="1"/>
    </row>
    <row r="206" spans="1:13" ht="25.5" hidden="1" customHeight="1">
      <c r="A206" s="186">
        <v>3</v>
      </c>
      <c r="B206" s="187">
        <v>1</v>
      </c>
      <c r="C206" s="187">
        <v>2</v>
      </c>
      <c r="D206" s="187">
        <v>1</v>
      </c>
      <c r="E206" s="187"/>
      <c r="F206" s="189"/>
      <c r="G206" s="202" t="s">
        <v>127</v>
      </c>
      <c r="H206" s="174">
        <v>178</v>
      </c>
      <c r="I206" s="197">
        <f t="shared" si="20"/>
        <v>0</v>
      </c>
      <c r="J206" s="217">
        <f t="shared" si="20"/>
        <v>0</v>
      </c>
      <c r="K206" s="176">
        <f t="shared" si="20"/>
        <v>0</v>
      </c>
      <c r="L206" s="175">
        <f t="shared" si="20"/>
        <v>0</v>
      </c>
      <c r="M206" s="1"/>
    </row>
    <row r="207" spans="1:13" ht="26.25" hidden="1" customHeight="1">
      <c r="A207" s="181">
        <v>3</v>
      </c>
      <c r="B207" s="179">
        <v>1</v>
      </c>
      <c r="C207" s="179">
        <v>2</v>
      </c>
      <c r="D207" s="179">
        <v>1</v>
      </c>
      <c r="E207" s="179">
        <v>1</v>
      </c>
      <c r="F207" s="182"/>
      <c r="G207" s="202" t="s">
        <v>127</v>
      </c>
      <c r="H207" s="174">
        <v>179</v>
      </c>
      <c r="I207" s="175">
        <f>SUM(I208:I211)</f>
        <v>0</v>
      </c>
      <c r="J207" s="219">
        <f>SUM(J208:J211)</f>
        <v>0</v>
      </c>
      <c r="K207" s="198">
        <f>SUM(K208:K211)</f>
        <v>0</v>
      </c>
      <c r="L207" s="197">
        <f>SUM(L208:L211)</f>
        <v>0</v>
      </c>
      <c r="M207" s="1"/>
    </row>
    <row r="208" spans="1:13" ht="41.25" hidden="1" customHeight="1">
      <c r="A208" s="186">
        <v>3</v>
      </c>
      <c r="B208" s="187">
        <v>1</v>
      </c>
      <c r="C208" s="187">
        <v>2</v>
      </c>
      <c r="D208" s="187">
        <v>1</v>
      </c>
      <c r="E208" s="187">
        <v>1</v>
      </c>
      <c r="F208" s="189">
        <v>2</v>
      </c>
      <c r="G208" s="188" t="s">
        <v>391</v>
      </c>
      <c r="H208" s="174">
        <v>180</v>
      </c>
      <c r="I208" s="194">
        <v>0</v>
      </c>
      <c r="J208" s="194">
        <v>0</v>
      </c>
      <c r="K208" s="194">
        <v>0</v>
      </c>
      <c r="L208" s="194">
        <v>0</v>
      </c>
      <c r="M208" s="1"/>
    </row>
    <row r="209" spans="1:16" ht="26.25" hidden="1" customHeight="1">
      <c r="A209" s="186">
        <v>3</v>
      </c>
      <c r="B209" s="187">
        <v>1</v>
      </c>
      <c r="C209" s="187">
        <v>2</v>
      </c>
      <c r="D209" s="186">
        <v>1</v>
      </c>
      <c r="E209" s="187">
        <v>1</v>
      </c>
      <c r="F209" s="189">
        <v>3</v>
      </c>
      <c r="G209" s="188" t="s">
        <v>128</v>
      </c>
      <c r="H209" s="174">
        <v>181</v>
      </c>
      <c r="I209" s="194">
        <v>0</v>
      </c>
      <c r="J209" s="194">
        <v>0</v>
      </c>
      <c r="K209" s="194">
        <v>0</v>
      </c>
      <c r="L209" s="194">
        <v>0</v>
      </c>
      <c r="M209" s="1"/>
    </row>
    <row r="210" spans="1:16" ht="27.75" hidden="1" customHeight="1">
      <c r="A210" s="186">
        <v>3</v>
      </c>
      <c r="B210" s="187">
        <v>1</v>
      </c>
      <c r="C210" s="187">
        <v>2</v>
      </c>
      <c r="D210" s="186">
        <v>1</v>
      </c>
      <c r="E210" s="187">
        <v>1</v>
      </c>
      <c r="F210" s="189">
        <v>4</v>
      </c>
      <c r="G210" s="188" t="s">
        <v>129</v>
      </c>
      <c r="H210" s="174">
        <v>182</v>
      </c>
      <c r="I210" s="194">
        <v>0</v>
      </c>
      <c r="J210" s="194">
        <v>0</v>
      </c>
      <c r="K210" s="194">
        <v>0</v>
      </c>
      <c r="L210" s="194">
        <v>0</v>
      </c>
      <c r="M210" s="1"/>
    </row>
    <row r="211" spans="1:16" ht="27" hidden="1" customHeight="1">
      <c r="A211" s="200">
        <v>3</v>
      </c>
      <c r="B211" s="209">
        <v>1</v>
      </c>
      <c r="C211" s="209">
        <v>2</v>
      </c>
      <c r="D211" s="208">
        <v>1</v>
      </c>
      <c r="E211" s="209">
        <v>1</v>
      </c>
      <c r="F211" s="210">
        <v>5</v>
      </c>
      <c r="G211" s="211" t="s">
        <v>130</v>
      </c>
      <c r="H211" s="174">
        <v>183</v>
      </c>
      <c r="I211" s="194">
        <v>0</v>
      </c>
      <c r="J211" s="194">
        <v>0</v>
      </c>
      <c r="K211" s="194">
        <v>0</v>
      </c>
      <c r="L211" s="239">
        <v>0</v>
      </c>
      <c r="M211" s="1"/>
    </row>
    <row r="212" spans="1:16" ht="29.25" hidden="1" customHeight="1">
      <c r="A212" s="186">
        <v>3</v>
      </c>
      <c r="B212" s="187">
        <v>1</v>
      </c>
      <c r="C212" s="187">
        <v>3</v>
      </c>
      <c r="D212" s="186"/>
      <c r="E212" s="187"/>
      <c r="F212" s="189"/>
      <c r="G212" s="188" t="s">
        <v>131</v>
      </c>
      <c r="H212" s="174">
        <v>184</v>
      </c>
      <c r="I212" s="175">
        <f>SUM(I213+I216)</f>
        <v>0</v>
      </c>
      <c r="J212" s="217">
        <f>SUM(J213+J216)</f>
        <v>0</v>
      </c>
      <c r="K212" s="176">
        <f>SUM(K213+K216)</f>
        <v>0</v>
      </c>
      <c r="L212" s="175">
        <f>SUM(L213+L216)</f>
        <v>0</v>
      </c>
      <c r="M212" s="1"/>
    </row>
    <row r="213" spans="1:16" ht="27.75" hidden="1" customHeight="1">
      <c r="A213" s="181">
        <v>3</v>
      </c>
      <c r="B213" s="179">
        <v>1</v>
      </c>
      <c r="C213" s="179">
        <v>3</v>
      </c>
      <c r="D213" s="181">
        <v>1</v>
      </c>
      <c r="E213" s="186"/>
      <c r="F213" s="182"/>
      <c r="G213" s="180" t="s">
        <v>132</v>
      </c>
      <c r="H213" s="174">
        <v>185</v>
      </c>
      <c r="I213" s="197">
        <f t="shared" ref="I213:L214" si="21">I214</f>
        <v>0</v>
      </c>
      <c r="J213" s="219">
        <f t="shared" si="21"/>
        <v>0</v>
      </c>
      <c r="K213" s="198">
        <f t="shared" si="21"/>
        <v>0</v>
      </c>
      <c r="L213" s="197">
        <f t="shared" si="21"/>
        <v>0</v>
      </c>
      <c r="M213" s="1"/>
    </row>
    <row r="214" spans="1:16" ht="30.75" hidden="1" customHeight="1">
      <c r="A214" s="186">
        <v>3</v>
      </c>
      <c r="B214" s="187">
        <v>1</v>
      </c>
      <c r="C214" s="187">
        <v>3</v>
      </c>
      <c r="D214" s="186">
        <v>1</v>
      </c>
      <c r="E214" s="186">
        <v>1</v>
      </c>
      <c r="F214" s="189"/>
      <c r="G214" s="180" t="s">
        <v>132</v>
      </c>
      <c r="H214" s="174">
        <v>186</v>
      </c>
      <c r="I214" s="175">
        <f t="shared" si="21"/>
        <v>0</v>
      </c>
      <c r="J214" s="217">
        <f t="shared" si="21"/>
        <v>0</v>
      </c>
      <c r="K214" s="176">
        <f t="shared" si="21"/>
        <v>0</v>
      </c>
      <c r="L214" s="175">
        <f t="shared" si="21"/>
        <v>0</v>
      </c>
      <c r="M214" s="1"/>
    </row>
    <row r="215" spans="1:16" ht="27.75" hidden="1" customHeight="1">
      <c r="A215" s="186">
        <v>3</v>
      </c>
      <c r="B215" s="188">
        <v>1</v>
      </c>
      <c r="C215" s="186">
        <v>3</v>
      </c>
      <c r="D215" s="187">
        <v>1</v>
      </c>
      <c r="E215" s="187">
        <v>1</v>
      </c>
      <c r="F215" s="189">
        <v>1</v>
      </c>
      <c r="G215" s="180" t="s">
        <v>132</v>
      </c>
      <c r="H215" s="174">
        <v>187</v>
      </c>
      <c r="I215" s="239">
        <v>0</v>
      </c>
      <c r="J215" s="239">
        <v>0</v>
      </c>
      <c r="K215" s="239">
        <v>0</v>
      </c>
      <c r="L215" s="239">
        <v>0</v>
      </c>
      <c r="M215" s="1"/>
    </row>
    <row r="216" spans="1:16" ht="30.75" hidden="1" customHeight="1">
      <c r="A216" s="186">
        <v>3</v>
      </c>
      <c r="B216" s="188">
        <v>1</v>
      </c>
      <c r="C216" s="186">
        <v>3</v>
      </c>
      <c r="D216" s="187">
        <v>2</v>
      </c>
      <c r="E216" s="187"/>
      <c r="F216" s="189"/>
      <c r="G216" s="188" t="s">
        <v>133</v>
      </c>
      <c r="H216" s="174">
        <v>188</v>
      </c>
      <c r="I216" s="175">
        <f>I217</f>
        <v>0</v>
      </c>
      <c r="J216" s="217">
        <f>J217</f>
        <v>0</v>
      </c>
      <c r="K216" s="176">
        <f>K217</f>
        <v>0</v>
      </c>
      <c r="L216" s="175">
        <f>L217</f>
        <v>0</v>
      </c>
      <c r="M216" s="1"/>
    </row>
    <row r="217" spans="1:16" ht="27" hidden="1" customHeight="1">
      <c r="A217" s="181">
        <v>3</v>
      </c>
      <c r="B217" s="180">
        <v>1</v>
      </c>
      <c r="C217" s="181">
        <v>3</v>
      </c>
      <c r="D217" s="179">
        <v>2</v>
      </c>
      <c r="E217" s="179">
        <v>1</v>
      </c>
      <c r="F217" s="182"/>
      <c r="G217" s="188" t="s">
        <v>133</v>
      </c>
      <c r="H217" s="174">
        <v>189</v>
      </c>
      <c r="I217" s="175">
        <f t="shared" ref="I217:P217" si="22">SUM(I218:I223)</f>
        <v>0</v>
      </c>
      <c r="J217" s="175">
        <f t="shared" si="22"/>
        <v>0</v>
      </c>
      <c r="K217" s="175">
        <f t="shared" si="22"/>
        <v>0</v>
      </c>
      <c r="L217" s="175">
        <f t="shared" si="22"/>
        <v>0</v>
      </c>
      <c r="M217" s="246">
        <f t="shared" si="22"/>
        <v>0</v>
      </c>
      <c r="N217" s="246">
        <f t="shared" si="22"/>
        <v>0</v>
      </c>
      <c r="O217" s="246">
        <f t="shared" si="22"/>
        <v>0</v>
      </c>
      <c r="P217" s="246">
        <f t="shared" si="22"/>
        <v>0</v>
      </c>
    </row>
    <row r="218" spans="1:16" ht="24.75" hidden="1" customHeight="1">
      <c r="A218" s="186">
        <v>3</v>
      </c>
      <c r="B218" s="188">
        <v>1</v>
      </c>
      <c r="C218" s="186">
        <v>3</v>
      </c>
      <c r="D218" s="187">
        <v>2</v>
      </c>
      <c r="E218" s="187">
        <v>1</v>
      </c>
      <c r="F218" s="189">
        <v>1</v>
      </c>
      <c r="G218" s="188" t="s">
        <v>134</v>
      </c>
      <c r="H218" s="174">
        <v>190</v>
      </c>
      <c r="I218" s="194">
        <v>0</v>
      </c>
      <c r="J218" s="194">
        <v>0</v>
      </c>
      <c r="K218" s="194">
        <v>0</v>
      </c>
      <c r="L218" s="239">
        <v>0</v>
      </c>
      <c r="M218" s="1"/>
    </row>
    <row r="219" spans="1:16" ht="26.25" hidden="1" customHeight="1">
      <c r="A219" s="186">
        <v>3</v>
      </c>
      <c r="B219" s="188">
        <v>1</v>
      </c>
      <c r="C219" s="186">
        <v>3</v>
      </c>
      <c r="D219" s="187">
        <v>2</v>
      </c>
      <c r="E219" s="187">
        <v>1</v>
      </c>
      <c r="F219" s="189">
        <v>2</v>
      </c>
      <c r="G219" s="188" t="s">
        <v>135</v>
      </c>
      <c r="H219" s="174">
        <v>191</v>
      </c>
      <c r="I219" s="194">
        <v>0</v>
      </c>
      <c r="J219" s="194">
        <v>0</v>
      </c>
      <c r="K219" s="194">
        <v>0</v>
      </c>
      <c r="L219" s="194">
        <v>0</v>
      </c>
      <c r="M219" s="1"/>
    </row>
    <row r="220" spans="1:16" ht="26.25" hidden="1" customHeight="1">
      <c r="A220" s="186">
        <v>3</v>
      </c>
      <c r="B220" s="188">
        <v>1</v>
      </c>
      <c r="C220" s="186">
        <v>3</v>
      </c>
      <c r="D220" s="187">
        <v>2</v>
      </c>
      <c r="E220" s="187">
        <v>1</v>
      </c>
      <c r="F220" s="189">
        <v>3</v>
      </c>
      <c r="G220" s="188" t="s">
        <v>136</v>
      </c>
      <c r="H220" s="174">
        <v>192</v>
      </c>
      <c r="I220" s="194">
        <v>0</v>
      </c>
      <c r="J220" s="194">
        <v>0</v>
      </c>
      <c r="K220" s="194">
        <v>0</v>
      </c>
      <c r="L220" s="194">
        <v>0</v>
      </c>
      <c r="M220" s="1"/>
    </row>
    <row r="221" spans="1:16" ht="27.75" hidden="1" customHeight="1">
      <c r="A221" s="186">
        <v>3</v>
      </c>
      <c r="B221" s="188">
        <v>1</v>
      </c>
      <c r="C221" s="186">
        <v>3</v>
      </c>
      <c r="D221" s="187">
        <v>2</v>
      </c>
      <c r="E221" s="187">
        <v>1</v>
      </c>
      <c r="F221" s="189">
        <v>4</v>
      </c>
      <c r="G221" s="188" t="s">
        <v>392</v>
      </c>
      <c r="H221" s="174">
        <v>193</v>
      </c>
      <c r="I221" s="194">
        <v>0</v>
      </c>
      <c r="J221" s="194">
        <v>0</v>
      </c>
      <c r="K221" s="194">
        <v>0</v>
      </c>
      <c r="L221" s="239">
        <v>0</v>
      </c>
      <c r="M221" s="1"/>
    </row>
    <row r="222" spans="1:16" ht="29.25" hidden="1" customHeight="1">
      <c r="A222" s="186">
        <v>3</v>
      </c>
      <c r="B222" s="188">
        <v>1</v>
      </c>
      <c r="C222" s="186">
        <v>3</v>
      </c>
      <c r="D222" s="187">
        <v>2</v>
      </c>
      <c r="E222" s="187">
        <v>1</v>
      </c>
      <c r="F222" s="189">
        <v>5</v>
      </c>
      <c r="G222" s="180" t="s">
        <v>137</v>
      </c>
      <c r="H222" s="174">
        <v>194</v>
      </c>
      <c r="I222" s="194">
        <v>0</v>
      </c>
      <c r="J222" s="194">
        <v>0</v>
      </c>
      <c r="K222" s="194">
        <v>0</v>
      </c>
      <c r="L222" s="194">
        <v>0</v>
      </c>
      <c r="M222" s="1"/>
    </row>
    <row r="223" spans="1:16" ht="25.5" hidden="1" customHeight="1">
      <c r="A223" s="186">
        <v>3</v>
      </c>
      <c r="B223" s="188">
        <v>1</v>
      </c>
      <c r="C223" s="186">
        <v>3</v>
      </c>
      <c r="D223" s="187">
        <v>2</v>
      </c>
      <c r="E223" s="187">
        <v>1</v>
      </c>
      <c r="F223" s="189">
        <v>6</v>
      </c>
      <c r="G223" s="180" t="s">
        <v>133</v>
      </c>
      <c r="H223" s="174">
        <v>195</v>
      </c>
      <c r="I223" s="194">
        <v>0</v>
      </c>
      <c r="J223" s="194">
        <v>0</v>
      </c>
      <c r="K223" s="194">
        <v>0</v>
      </c>
      <c r="L223" s="239">
        <v>0</v>
      </c>
      <c r="M223" s="1"/>
    </row>
    <row r="224" spans="1:16" ht="27" hidden="1" customHeight="1">
      <c r="A224" s="181">
        <v>3</v>
      </c>
      <c r="B224" s="179">
        <v>1</v>
      </c>
      <c r="C224" s="179">
        <v>4</v>
      </c>
      <c r="D224" s="179"/>
      <c r="E224" s="179"/>
      <c r="F224" s="182"/>
      <c r="G224" s="180" t="s">
        <v>138</v>
      </c>
      <c r="H224" s="174">
        <v>196</v>
      </c>
      <c r="I224" s="197">
        <f t="shared" ref="I224:L226" si="23">I225</f>
        <v>0</v>
      </c>
      <c r="J224" s="219">
        <f t="shared" si="23"/>
        <v>0</v>
      </c>
      <c r="K224" s="198">
        <f t="shared" si="23"/>
        <v>0</v>
      </c>
      <c r="L224" s="198">
        <f t="shared" si="23"/>
        <v>0</v>
      </c>
      <c r="M224" s="1"/>
    </row>
    <row r="225" spans="1:13" ht="27" hidden="1" customHeight="1">
      <c r="A225" s="200">
        <v>3</v>
      </c>
      <c r="B225" s="209">
        <v>1</v>
      </c>
      <c r="C225" s="209">
        <v>4</v>
      </c>
      <c r="D225" s="209">
        <v>1</v>
      </c>
      <c r="E225" s="209"/>
      <c r="F225" s="210"/>
      <c r="G225" s="180" t="s">
        <v>138</v>
      </c>
      <c r="H225" s="174">
        <v>197</v>
      </c>
      <c r="I225" s="204">
        <f t="shared" si="23"/>
        <v>0</v>
      </c>
      <c r="J225" s="231">
        <f t="shared" si="23"/>
        <v>0</v>
      </c>
      <c r="K225" s="205">
        <f t="shared" si="23"/>
        <v>0</v>
      </c>
      <c r="L225" s="205">
        <f t="shared" si="23"/>
        <v>0</v>
      </c>
      <c r="M225" s="1"/>
    </row>
    <row r="226" spans="1:13" ht="27.75" hidden="1" customHeight="1">
      <c r="A226" s="186">
        <v>3</v>
      </c>
      <c r="B226" s="187">
        <v>1</v>
      </c>
      <c r="C226" s="187">
        <v>4</v>
      </c>
      <c r="D226" s="187">
        <v>1</v>
      </c>
      <c r="E226" s="187">
        <v>1</v>
      </c>
      <c r="F226" s="189"/>
      <c r="G226" s="180" t="s">
        <v>139</v>
      </c>
      <c r="H226" s="174">
        <v>198</v>
      </c>
      <c r="I226" s="175">
        <f t="shared" si="23"/>
        <v>0</v>
      </c>
      <c r="J226" s="217">
        <f t="shared" si="23"/>
        <v>0</v>
      </c>
      <c r="K226" s="176">
        <f t="shared" si="23"/>
        <v>0</v>
      </c>
      <c r="L226" s="176">
        <f t="shared" si="23"/>
        <v>0</v>
      </c>
      <c r="M226" s="1"/>
    </row>
    <row r="227" spans="1:13" ht="27" hidden="1" customHeight="1">
      <c r="A227" s="190">
        <v>3</v>
      </c>
      <c r="B227" s="186">
        <v>1</v>
      </c>
      <c r="C227" s="187">
        <v>4</v>
      </c>
      <c r="D227" s="187">
        <v>1</v>
      </c>
      <c r="E227" s="187">
        <v>1</v>
      </c>
      <c r="F227" s="189">
        <v>1</v>
      </c>
      <c r="G227" s="180" t="s">
        <v>139</v>
      </c>
      <c r="H227" s="174">
        <v>199</v>
      </c>
      <c r="I227" s="194">
        <v>0</v>
      </c>
      <c r="J227" s="194">
        <v>0</v>
      </c>
      <c r="K227" s="194">
        <v>0</v>
      </c>
      <c r="L227" s="194">
        <v>0</v>
      </c>
      <c r="M227" s="1"/>
    </row>
    <row r="228" spans="1:13" ht="26.25" hidden="1" customHeight="1">
      <c r="A228" s="190">
        <v>3</v>
      </c>
      <c r="B228" s="187">
        <v>1</v>
      </c>
      <c r="C228" s="187">
        <v>5</v>
      </c>
      <c r="D228" s="187"/>
      <c r="E228" s="187"/>
      <c r="F228" s="189"/>
      <c r="G228" s="188" t="s">
        <v>393</v>
      </c>
      <c r="H228" s="174">
        <v>200</v>
      </c>
      <c r="I228" s="175">
        <f t="shared" ref="I228:L229" si="24">I229</f>
        <v>0</v>
      </c>
      <c r="J228" s="175">
        <f t="shared" si="24"/>
        <v>0</v>
      </c>
      <c r="K228" s="175">
        <f t="shared" si="24"/>
        <v>0</v>
      </c>
      <c r="L228" s="175">
        <f t="shared" si="24"/>
        <v>0</v>
      </c>
      <c r="M228" s="1"/>
    </row>
    <row r="229" spans="1:13" ht="30" hidden="1" customHeight="1">
      <c r="A229" s="190">
        <v>3</v>
      </c>
      <c r="B229" s="187">
        <v>1</v>
      </c>
      <c r="C229" s="187">
        <v>5</v>
      </c>
      <c r="D229" s="187">
        <v>1</v>
      </c>
      <c r="E229" s="187"/>
      <c r="F229" s="189"/>
      <c r="G229" s="188" t="s">
        <v>393</v>
      </c>
      <c r="H229" s="174">
        <v>201</v>
      </c>
      <c r="I229" s="175">
        <f t="shared" si="24"/>
        <v>0</v>
      </c>
      <c r="J229" s="175">
        <f t="shared" si="24"/>
        <v>0</v>
      </c>
      <c r="K229" s="175">
        <f t="shared" si="24"/>
        <v>0</v>
      </c>
      <c r="L229" s="175">
        <f t="shared" si="24"/>
        <v>0</v>
      </c>
      <c r="M229" s="1"/>
    </row>
    <row r="230" spans="1:13" ht="27" hidden="1" customHeight="1">
      <c r="A230" s="190">
        <v>3</v>
      </c>
      <c r="B230" s="187">
        <v>1</v>
      </c>
      <c r="C230" s="187">
        <v>5</v>
      </c>
      <c r="D230" s="187">
        <v>1</v>
      </c>
      <c r="E230" s="187">
        <v>1</v>
      </c>
      <c r="F230" s="189"/>
      <c r="G230" s="188" t="s">
        <v>393</v>
      </c>
      <c r="H230" s="174">
        <v>202</v>
      </c>
      <c r="I230" s="175">
        <f>SUM(I231:I233)</f>
        <v>0</v>
      </c>
      <c r="J230" s="175">
        <f>SUM(J231:J233)</f>
        <v>0</v>
      </c>
      <c r="K230" s="175">
        <f>SUM(K231:K233)</f>
        <v>0</v>
      </c>
      <c r="L230" s="175">
        <f>SUM(L231:L233)</f>
        <v>0</v>
      </c>
      <c r="M230" s="1"/>
    </row>
    <row r="231" spans="1:13" ht="31.5" hidden="1" customHeight="1">
      <c r="A231" s="190">
        <v>3</v>
      </c>
      <c r="B231" s="187">
        <v>1</v>
      </c>
      <c r="C231" s="187">
        <v>5</v>
      </c>
      <c r="D231" s="187">
        <v>1</v>
      </c>
      <c r="E231" s="187">
        <v>1</v>
      </c>
      <c r="F231" s="189">
        <v>1</v>
      </c>
      <c r="G231" s="241" t="s">
        <v>140</v>
      </c>
      <c r="H231" s="174">
        <v>203</v>
      </c>
      <c r="I231" s="194">
        <v>0</v>
      </c>
      <c r="J231" s="194">
        <v>0</v>
      </c>
      <c r="K231" s="194">
        <v>0</v>
      </c>
      <c r="L231" s="194">
        <v>0</v>
      </c>
      <c r="M231" s="1"/>
    </row>
    <row r="232" spans="1:13" ht="25.5" hidden="1" customHeight="1">
      <c r="A232" s="190">
        <v>3</v>
      </c>
      <c r="B232" s="187">
        <v>1</v>
      </c>
      <c r="C232" s="187">
        <v>5</v>
      </c>
      <c r="D232" s="187">
        <v>1</v>
      </c>
      <c r="E232" s="187">
        <v>1</v>
      </c>
      <c r="F232" s="189">
        <v>2</v>
      </c>
      <c r="G232" s="241" t="s">
        <v>141</v>
      </c>
      <c r="H232" s="174">
        <v>204</v>
      </c>
      <c r="I232" s="194">
        <v>0</v>
      </c>
      <c r="J232" s="194">
        <v>0</v>
      </c>
      <c r="K232" s="194">
        <v>0</v>
      </c>
      <c r="L232" s="194">
        <v>0</v>
      </c>
      <c r="M232" s="1"/>
    </row>
    <row r="233" spans="1:13" ht="28.5" hidden="1" customHeight="1">
      <c r="A233" s="190">
        <v>3</v>
      </c>
      <c r="B233" s="187">
        <v>1</v>
      </c>
      <c r="C233" s="187">
        <v>5</v>
      </c>
      <c r="D233" s="187">
        <v>1</v>
      </c>
      <c r="E233" s="187">
        <v>1</v>
      </c>
      <c r="F233" s="189">
        <v>3</v>
      </c>
      <c r="G233" s="241" t="s">
        <v>142</v>
      </c>
      <c r="H233" s="174">
        <v>205</v>
      </c>
      <c r="I233" s="194">
        <v>0</v>
      </c>
      <c r="J233" s="194">
        <v>0</v>
      </c>
      <c r="K233" s="194">
        <v>0</v>
      </c>
      <c r="L233" s="194">
        <v>0</v>
      </c>
      <c r="M233" s="1"/>
    </row>
    <row r="234" spans="1:13" ht="41.25" hidden="1" customHeight="1">
      <c r="A234" s="170">
        <v>3</v>
      </c>
      <c r="B234" s="171">
        <v>2</v>
      </c>
      <c r="C234" s="171"/>
      <c r="D234" s="171"/>
      <c r="E234" s="171"/>
      <c r="F234" s="173"/>
      <c r="G234" s="172" t="s">
        <v>394</v>
      </c>
      <c r="H234" s="174">
        <v>206</v>
      </c>
      <c r="I234" s="175">
        <f>SUM(I235+I267)</f>
        <v>0</v>
      </c>
      <c r="J234" s="217">
        <f>SUM(J235+J267)</f>
        <v>0</v>
      </c>
      <c r="K234" s="176">
        <f>SUM(K235+K267)</f>
        <v>0</v>
      </c>
      <c r="L234" s="176">
        <f>SUM(L235+L267)</f>
        <v>0</v>
      </c>
      <c r="M234" s="1"/>
    </row>
    <row r="235" spans="1:13" ht="26.25" hidden="1" customHeight="1">
      <c r="A235" s="200">
        <v>3</v>
      </c>
      <c r="B235" s="208">
        <v>2</v>
      </c>
      <c r="C235" s="209">
        <v>1</v>
      </c>
      <c r="D235" s="209"/>
      <c r="E235" s="209"/>
      <c r="F235" s="210"/>
      <c r="G235" s="211" t="s">
        <v>347</v>
      </c>
      <c r="H235" s="174">
        <v>207</v>
      </c>
      <c r="I235" s="204">
        <f>SUM(I236+I245+I249+I253+I257+I260+I263)</f>
        <v>0</v>
      </c>
      <c r="J235" s="231">
        <f>SUM(J236+J245+J249+J253+J257+J260+J263)</f>
        <v>0</v>
      </c>
      <c r="K235" s="205">
        <f>SUM(K236+K245+K249+K253+K257+K260+K263)</f>
        <v>0</v>
      </c>
      <c r="L235" s="205">
        <f>SUM(L236+L245+L249+L253+L257+L260+L263)</f>
        <v>0</v>
      </c>
      <c r="M235" s="1"/>
    </row>
    <row r="236" spans="1:13" ht="30" hidden="1" customHeight="1">
      <c r="A236" s="186">
        <v>3</v>
      </c>
      <c r="B236" s="187">
        <v>2</v>
      </c>
      <c r="C236" s="187">
        <v>1</v>
      </c>
      <c r="D236" s="187">
        <v>1</v>
      </c>
      <c r="E236" s="187"/>
      <c r="F236" s="189"/>
      <c r="G236" s="188" t="s">
        <v>143</v>
      </c>
      <c r="H236" s="174">
        <v>208</v>
      </c>
      <c r="I236" s="204">
        <f>I237</f>
        <v>0</v>
      </c>
      <c r="J236" s="204">
        <f>J237</f>
        <v>0</v>
      </c>
      <c r="K236" s="204">
        <f>K237</f>
        <v>0</v>
      </c>
      <c r="L236" s="204">
        <f>L237</f>
        <v>0</v>
      </c>
      <c r="M236" s="1"/>
    </row>
    <row r="237" spans="1:13" ht="27" hidden="1" customHeight="1">
      <c r="A237" s="186">
        <v>3</v>
      </c>
      <c r="B237" s="186">
        <v>2</v>
      </c>
      <c r="C237" s="187">
        <v>1</v>
      </c>
      <c r="D237" s="187">
        <v>1</v>
      </c>
      <c r="E237" s="187">
        <v>1</v>
      </c>
      <c r="F237" s="189"/>
      <c r="G237" s="188" t="s">
        <v>144</v>
      </c>
      <c r="H237" s="174">
        <v>209</v>
      </c>
      <c r="I237" s="175">
        <f>SUM(I238:I238)</f>
        <v>0</v>
      </c>
      <c r="J237" s="217">
        <f>SUM(J238:J238)</f>
        <v>0</v>
      </c>
      <c r="K237" s="176">
        <f>SUM(K238:K238)</f>
        <v>0</v>
      </c>
      <c r="L237" s="176">
        <f>SUM(L238:L238)</f>
        <v>0</v>
      </c>
      <c r="M237" s="1"/>
    </row>
    <row r="238" spans="1:13" ht="25.5" hidden="1" customHeight="1">
      <c r="A238" s="200">
        <v>3</v>
      </c>
      <c r="B238" s="200">
        <v>2</v>
      </c>
      <c r="C238" s="209">
        <v>1</v>
      </c>
      <c r="D238" s="209">
        <v>1</v>
      </c>
      <c r="E238" s="209">
        <v>1</v>
      </c>
      <c r="F238" s="210">
        <v>1</v>
      </c>
      <c r="G238" s="211" t="s">
        <v>144</v>
      </c>
      <c r="H238" s="174">
        <v>210</v>
      </c>
      <c r="I238" s="194">
        <v>0</v>
      </c>
      <c r="J238" s="194">
        <v>0</v>
      </c>
      <c r="K238" s="194">
        <v>0</v>
      </c>
      <c r="L238" s="194">
        <v>0</v>
      </c>
      <c r="M238" s="1"/>
    </row>
    <row r="239" spans="1:13" ht="25.5" hidden="1" customHeight="1">
      <c r="A239" s="200">
        <v>3</v>
      </c>
      <c r="B239" s="209">
        <v>2</v>
      </c>
      <c r="C239" s="209">
        <v>1</v>
      </c>
      <c r="D239" s="209">
        <v>1</v>
      </c>
      <c r="E239" s="209">
        <v>2</v>
      </c>
      <c r="F239" s="210"/>
      <c r="G239" s="211" t="s">
        <v>145</v>
      </c>
      <c r="H239" s="174">
        <v>211</v>
      </c>
      <c r="I239" s="175">
        <f>SUM(I240:I241)</f>
        <v>0</v>
      </c>
      <c r="J239" s="175">
        <f>SUM(J240:J241)</f>
        <v>0</v>
      </c>
      <c r="K239" s="175">
        <f>SUM(K240:K241)</f>
        <v>0</v>
      </c>
      <c r="L239" s="175">
        <f>SUM(L240:L241)</f>
        <v>0</v>
      </c>
      <c r="M239" s="1"/>
    </row>
    <row r="240" spans="1:13" ht="24.75" hidden="1" customHeight="1">
      <c r="A240" s="200">
        <v>3</v>
      </c>
      <c r="B240" s="209">
        <v>2</v>
      </c>
      <c r="C240" s="209">
        <v>1</v>
      </c>
      <c r="D240" s="209">
        <v>1</v>
      </c>
      <c r="E240" s="209">
        <v>2</v>
      </c>
      <c r="F240" s="210">
        <v>1</v>
      </c>
      <c r="G240" s="211" t="s">
        <v>146</v>
      </c>
      <c r="H240" s="174">
        <v>212</v>
      </c>
      <c r="I240" s="194">
        <v>0</v>
      </c>
      <c r="J240" s="194">
        <v>0</v>
      </c>
      <c r="K240" s="194">
        <v>0</v>
      </c>
      <c r="L240" s="194">
        <v>0</v>
      </c>
      <c r="M240" s="1"/>
    </row>
    <row r="241" spans="1:13" ht="25.5" hidden="1" customHeight="1">
      <c r="A241" s="200">
        <v>3</v>
      </c>
      <c r="B241" s="209">
        <v>2</v>
      </c>
      <c r="C241" s="209">
        <v>1</v>
      </c>
      <c r="D241" s="209">
        <v>1</v>
      </c>
      <c r="E241" s="209">
        <v>2</v>
      </c>
      <c r="F241" s="210">
        <v>2</v>
      </c>
      <c r="G241" s="211" t="s">
        <v>147</v>
      </c>
      <c r="H241" s="174">
        <v>213</v>
      </c>
      <c r="I241" s="194">
        <v>0</v>
      </c>
      <c r="J241" s="194">
        <v>0</v>
      </c>
      <c r="K241" s="194">
        <v>0</v>
      </c>
      <c r="L241" s="194">
        <v>0</v>
      </c>
      <c r="M241" s="1"/>
    </row>
    <row r="242" spans="1:13" ht="25.5" hidden="1" customHeight="1">
      <c r="A242" s="200">
        <v>3</v>
      </c>
      <c r="B242" s="209">
        <v>2</v>
      </c>
      <c r="C242" s="209">
        <v>1</v>
      </c>
      <c r="D242" s="209">
        <v>1</v>
      </c>
      <c r="E242" s="209">
        <v>3</v>
      </c>
      <c r="F242" s="247"/>
      <c r="G242" s="211" t="s">
        <v>148</v>
      </c>
      <c r="H242" s="174">
        <v>214</v>
      </c>
      <c r="I242" s="175">
        <f>SUM(I243:I244)</f>
        <v>0</v>
      </c>
      <c r="J242" s="175">
        <f>SUM(J243:J244)</f>
        <v>0</v>
      </c>
      <c r="K242" s="175">
        <f>SUM(K243:K244)</f>
        <v>0</v>
      </c>
      <c r="L242" s="175">
        <f>SUM(L243:L244)</f>
        <v>0</v>
      </c>
      <c r="M242" s="1"/>
    </row>
    <row r="243" spans="1:13" ht="29.25" hidden="1" customHeight="1">
      <c r="A243" s="200">
        <v>3</v>
      </c>
      <c r="B243" s="209">
        <v>2</v>
      </c>
      <c r="C243" s="209">
        <v>1</v>
      </c>
      <c r="D243" s="209">
        <v>1</v>
      </c>
      <c r="E243" s="209">
        <v>3</v>
      </c>
      <c r="F243" s="210">
        <v>1</v>
      </c>
      <c r="G243" s="211" t="s">
        <v>149</v>
      </c>
      <c r="H243" s="174">
        <v>215</v>
      </c>
      <c r="I243" s="194">
        <v>0</v>
      </c>
      <c r="J243" s="194">
        <v>0</v>
      </c>
      <c r="K243" s="194">
        <v>0</v>
      </c>
      <c r="L243" s="194">
        <v>0</v>
      </c>
      <c r="M243" s="1"/>
    </row>
    <row r="244" spans="1:13" ht="25.5" hidden="1" customHeight="1">
      <c r="A244" s="200">
        <v>3</v>
      </c>
      <c r="B244" s="209">
        <v>2</v>
      </c>
      <c r="C244" s="209">
        <v>1</v>
      </c>
      <c r="D244" s="209">
        <v>1</v>
      </c>
      <c r="E244" s="209">
        <v>3</v>
      </c>
      <c r="F244" s="210">
        <v>2</v>
      </c>
      <c r="G244" s="211" t="s">
        <v>150</v>
      </c>
      <c r="H244" s="174">
        <v>216</v>
      </c>
      <c r="I244" s="194">
        <v>0</v>
      </c>
      <c r="J244" s="194">
        <v>0</v>
      </c>
      <c r="K244" s="194">
        <v>0</v>
      </c>
      <c r="L244" s="194">
        <v>0</v>
      </c>
      <c r="M244" s="1"/>
    </row>
    <row r="245" spans="1:13" ht="27" hidden="1" customHeight="1">
      <c r="A245" s="186">
        <v>3</v>
      </c>
      <c r="B245" s="187">
        <v>2</v>
      </c>
      <c r="C245" s="187">
        <v>1</v>
      </c>
      <c r="D245" s="187">
        <v>2</v>
      </c>
      <c r="E245" s="187"/>
      <c r="F245" s="189"/>
      <c r="G245" s="188" t="s">
        <v>351</v>
      </c>
      <c r="H245" s="174">
        <v>217</v>
      </c>
      <c r="I245" s="175">
        <f>I246</f>
        <v>0</v>
      </c>
      <c r="J245" s="175">
        <f>J246</f>
        <v>0</v>
      </c>
      <c r="K245" s="175">
        <f>K246</f>
        <v>0</v>
      </c>
      <c r="L245" s="175">
        <f>L246</f>
        <v>0</v>
      </c>
      <c r="M245" s="1"/>
    </row>
    <row r="246" spans="1:13" ht="27.75" hidden="1" customHeight="1">
      <c r="A246" s="186">
        <v>3</v>
      </c>
      <c r="B246" s="187">
        <v>2</v>
      </c>
      <c r="C246" s="187">
        <v>1</v>
      </c>
      <c r="D246" s="187">
        <v>2</v>
      </c>
      <c r="E246" s="187">
        <v>1</v>
      </c>
      <c r="F246" s="189"/>
      <c r="G246" s="188" t="s">
        <v>351</v>
      </c>
      <c r="H246" s="174">
        <v>218</v>
      </c>
      <c r="I246" s="175">
        <f>SUM(I247:I248)</f>
        <v>0</v>
      </c>
      <c r="J246" s="217">
        <f>SUM(J247:J248)</f>
        <v>0</v>
      </c>
      <c r="K246" s="176">
        <f>SUM(K247:K248)</f>
        <v>0</v>
      </c>
      <c r="L246" s="176">
        <f>SUM(L247:L248)</f>
        <v>0</v>
      </c>
      <c r="M246" s="1"/>
    </row>
    <row r="247" spans="1:13" ht="27" hidden="1" customHeight="1">
      <c r="A247" s="200">
        <v>3</v>
      </c>
      <c r="B247" s="208">
        <v>2</v>
      </c>
      <c r="C247" s="209">
        <v>1</v>
      </c>
      <c r="D247" s="209">
        <v>2</v>
      </c>
      <c r="E247" s="209">
        <v>1</v>
      </c>
      <c r="F247" s="210">
        <v>1</v>
      </c>
      <c r="G247" s="211" t="s">
        <v>151</v>
      </c>
      <c r="H247" s="174">
        <v>219</v>
      </c>
      <c r="I247" s="194">
        <v>0</v>
      </c>
      <c r="J247" s="194">
        <v>0</v>
      </c>
      <c r="K247" s="194">
        <v>0</v>
      </c>
      <c r="L247" s="194">
        <v>0</v>
      </c>
      <c r="M247" s="1"/>
    </row>
    <row r="248" spans="1:13" ht="25.5" hidden="1" customHeight="1">
      <c r="A248" s="186">
        <v>3</v>
      </c>
      <c r="B248" s="187">
        <v>2</v>
      </c>
      <c r="C248" s="187">
        <v>1</v>
      </c>
      <c r="D248" s="187">
        <v>2</v>
      </c>
      <c r="E248" s="187">
        <v>1</v>
      </c>
      <c r="F248" s="189">
        <v>2</v>
      </c>
      <c r="G248" s="188" t="s">
        <v>152</v>
      </c>
      <c r="H248" s="174">
        <v>220</v>
      </c>
      <c r="I248" s="194">
        <v>0</v>
      </c>
      <c r="J248" s="194">
        <v>0</v>
      </c>
      <c r="K248" s="194">
        <v>0</v>
      </c>
      <c r="L248" s="194">
        <v>0</v>
      </c>
      <c r="M248" s="1"/>
    </row>
    <row r="249" spans="1:13" ht="26.25" hidden="1" customHeight="1">
      <c r="A249" s="181">
        <v>3</v>
      </c>
      <c r="B249" s="179">
        <v>2</v>
      </c>
      <c r="C249" s="179">
        <v>1</v>
      </c>
      <c r="D249" s="179">
        <v>3</v>
      </c>
      <c r="E249" s="179"/>
      <c r="F249" s="182"/>
      <c r="G249" s="180" t="s">
        <v>153</v>
      </c>
      <c r="H249" s="174">
        <v>221</v>
      </c>
      <c r="I249" s="197">
        <f>I250</f>
        <v>0</v>
      </c>
      <c r="J249" s="219">
        <f>J250</f>
        <v>0</v>
      </c>
      <c r="K249" s="198">
        <f>K250</f>
        <v>0</v>
      </c>
      <c r="L249" s="198">
        <f>L250</f>
        <v>0</v>
      </c>
      <c r="M249" s="1"/>
    </row>
    <row r="250" spans="1:13" ht="29.25" hidden="1" customHeight="1">
      <c r="A250" s="186">
        <v>3</v>
      </c>
      <c r="B250" s="187">
        <v>2</v>
      </c>
      <c r="C250" s="187">
        <v>1</v>
      </c>
      <c r="D250" s="187">
        <v>3</v>
      </c>
      <c r="E250" s="187">
        <v>1</v>
      </c>
      <c r="F250" s="189"/>
      <c r="G250" s="180" t="s">
        <v>153</v>
      </c>
      <c r="H250" s="174">
        <v>222</v>
      </c>
      <c r="I250" s="175">
        <f>I251+I252</f>
        <v>0</v>
      </c>
      <c r="J250" s="175">
        <f>J251+J252</f>
        <v>0</v>
      </c>
      <c r="K250" s="175">
        <f>K251+K252</f>
        <v>0</v>
      </c>
      <c r="L250" s="175">
        <f>L251+L252</f>
        <v>0</v>
      </c>
      <c r="M250" s="1"/>
    </row>
    <row r="251" spans="1:13" ht="30" hidden="1" customHeight="1">
      <c r="A251" s="186">
        <v>3</v>
      </c>
      <c r="B251" s="187">
        <v>2</v>
      </c>
      <c r="C251" s="187">
        <v>1</v>
      </c>
      <c r="D251" s="187">
        <v>3</v>
      </c>
      <c r="E251" s="187">
        <v>1</v>
      </c>
      <c r="F251" s="189">
        <v>1</v>
      </c>
      <c r="G251" s="188" t="s">
        <v>154</v>
      </c>
      <c r="H251" s="174">
        <v>223</v>
      </c>
      <c r="I251" s="194">
        <v>0</v>
      </c>
      <c r="J251" s="194">
        <v>0</v>
      </c>
      <c r="K251" s="194">
        <v>0</v>
      </c>
      <c r="L251" s="194">
        <v>0</v>
      </c>
      <c r="M251" s="1"/>
    </row>
    <row r="252" spans="1:13" ht="27.75" hidden="1" customHeight="1">
      <c r="A252" s="186">
        <v>3</v>
      </c>
      <c r="B252" s="187">
        <v>2</v>
      </c>
      <c r="C252" s="187">
        <v>1</v>
      </c>
      <c r="D252" s="187">
        <v>3</v>
      </c>
      <c r="E252" s="187">
        <v>1</v>
      </c>
      <c r="F252" s="189">
        <v>2</v>
      </c>
      <c r="G252" s="188" t="s">
        <v>155</v>
      </c>
      <c r="H252" s="174">
        <v>224</v>
      </c>
      <c r="I252" s="239">
        <v>0</v>
      </c>
      <c r="J252" s="236">
        <v>0</v>
      </c>
      <c r="K252" s="239">
        <v>0</v>
      </c>
      <c r="L252" s="239">
        <v>0</v>
      </c>
      <c r="M252" s="1"/>
    </row>
    <row r="253" spans="1:13" ht="26.25" hidden="1" customHeight="1">
      <c r="A253" s="186">
        <v>3</v>
      </c>
      <c r="B253" s="187">
        <v>2</v>
      </c>
      <c r="C253" s="187">
        <v>1</v>
      </c>
      <c r="D253" s="187">
        <v>4</v>
      </c>
      <c r="E253" s="187"/>
      <c r="F253" s="189"/>
      <c r="G253" s="188" t="s">
        <v>156</v>
      </c>
      <c r="H253" s="174">
        <v>225</v>
      </c>
      <c r="I253" s="175">
        <f>I254</f>
        <v>0</v>
      </c>
      <c r="J253" s="176">
        <f>J254</f>
        <v>0</v>
      </c>
      <c r="K253" s="175">
        <f>K254</f>
        <v>0</v>
      </c>
      <c r="L253" s="176">
        <f>L254</f>
        <v>0</v>
      </c>
      <c r="M253" s="1"/>
    </row>
    <row r="254" spans="1:13" ht="27.75" hidden="1" customHeight="1">
      <c r="A254" s="181">
        <v>3</v>
      </c>
      <c r="B254" s="179">
        <v>2</v>
      </c>
      <c r="C254" s="179">
        <v>1</v>
      </c>
      <c r="D254" s="179">
        <v>4</v>
      </c>
      <c r="E254" s="179">
        <v>1</v>
      </c>
      <c r="F254" s="182"/>
      <c r="G254" s="180" t="s">
        <v>156</v>
      </c>
      <c r="H254" s="174">
        <v>226</v>
      </c>
      <c r="I254" s="197">
        <f>SUM(I255:I256)</f>
        <v>0</v>
      </c>
      <c r="J254" s="219">
        <f>SUM(J255:J256)</f>
        <v>0</v>
      </c>
      <c r="K254" s="198">
        <f>SUM(K255:K256)</f>
        <v>0</v>
      </c>
      <c r="L254" s="198">
        <f>SUM(L255:L256)</f>
        <v>0</v>
      </c>
      <c r="M254" s="1"/>
    </row>
    <row r="255" spans="1:13" ht="25.5" hidden="1" customHeight="1">
      <c r="A255" s="186">
        <v>3</v>
      </c>
      <c r="B255" s="187">
        <v>2</v>
      </c>
      <c r="C255" s="187">
        <v>1</v>
      </c>
      <c r="D255" s="187">
        <v>4</v>
      </c>
      <c r="E255" s="187">
        <v>1</v>
      </c>
      <c r="F255" s="189">
        <v>1</v>
      </c>
      <c r="G255" s="188" t="s">
        <v>157</v>
      </c>
      <c r="H255" s="174">
        <v>227</v>
      </c>
      <c r="I255" s="194">
        <v>0</v>
      </c>
      <c r="J255" s="194">
        <v>0</v>
      </c>
      <c r="K255" s="194">
        <v>0</v>
      </c>
      <c r="L255" s="194">
        <v>0</v>
      </c>
      <c r="M255" s="1"/>
    </row>
    <row r="256" spans="1:13" ht="27.75" hidden="1" customHeight="1">
      <c r="A256" s="186">
        <v>3</v>
      </c>
      <c r="B256" s="187">
        <v>2</v>
      </c>
      <c r="C256" s="187">
        <v>1</v>
      </c>
      <c r="D256" s="187">
        <v>4</v>
      </c>
      <c r="E256" s="187">
        <v>1</v>
      </c>
      <c r="F256" s="189">
        <v>2</v>
      </c>
      <c r="G256" s="188" t="s">
        <v>158</v>
      </c>
      <c r="H256" s="174">
        <v>228</v>
      </c>
      <c r="I256" s="194">
        <v>0</v>
      </c>
      <c r="J256" s="194">
        <v>0</v>
      </c>
      <c r="K256" s="194">
        <v>0</v>
      </c>
      <c r="L256" s="194">
        <v>0</v>
      </c>
      <c r="M256" s="1"/>
    </row>
    <row r="257" spans="1:13" hidden="1">
      <c r="A257" s="186">
        <v>3</v>
      </c>
      <c r="B257" s="187">
        <v>2</v>
      </c>
      <c r="C257" s="187">
        <v>1</v>
      </c>
      <c r="D257" s="187">
        <v>5</v>
      </c>
      <c r="E257" s="187"/>
      <c r="F257" s="189"/>
      <c r="G257" s="188" t="s">
        <v>159</v>
      </c>
      <c r="H257" s="174">
        <v>229</v>
      </c>
      <c r="I257" s="175">
        <f t="shared" ref="I257:L258" si="25">I258</f>
        <v>0</v>
      </c>
      <c r="J257" s="217">
        <f t="shared" si="25"/>
        <v>0</v>
      </c>
      <c r="K257" s="176">
        <f t="shared" si="25"/>
        <v>0</v>
      </c>
      <c r="L257" s="176">
        <f t="shared" si="25"/>
        <v>0</v>
      </c>
    </row>
    <row r="258" spans="1:13" ht="29.25" hidden="1" customHeight="1">
      <c r="A258" s="186">
        <v>3</v>
      </c>
      <c r="B258" s="187">
        <v>2</v>
      </c>
      <c r="C258" s="187">
        <v>1</v>
      </c>
      <c r="D258" s="187">
        <v>5</v>
      </c>
      <c r="E258" s="187">
        <v>1</v>
      </c>
      <c r="F258" s="189"/>
      <c r="G258" s="188" t="s">
        <v>159</v>
      </c>
      <c r="H258" s="174">
        <v>230</v>
      </c>
      <c r="I258" s="176">
        <f t="shared" si="25"/>
        <v>0</v>
      </c>
      <c r="J258" s="217">
        <f t="shared" si="25"/>
        <v>0</v>
      </c>
      <c r="K258" s="176">
        <f t="shared" si="25"/>
        <v>0</v>
      </c>
      <c r="L258" s="176">
        <f t="shared" si="25"/>
        <v>0</v>
      </c>
      <c r="M258" s="1"/>
    </row>
    <row r="259" spans="1:13" hidden="1">
      <c r="A259" s="208">
        <v>3</v>
      </c>
      <c r="B259" s="209">
        <v>2</v>
      </c>
      <c r="C259" s="209">
        <v>1</v>
      </c>
      <c r="D259" s="209">
        <v>5</v>
      </c>
      <c r="E259" s="209">
        <v>1</v>
      </c>
      <c r="F259" s="210">
        <v>1</v>
      </c>
      <c r="G259" s="188" t="s">
        <v>159</v>
      </c>
      <c r="H259" s="174">
        <v>231</v>
      </c>
      <c r="I259" s="239">
        <v>0</v>
      </c>
      <c r="J259" s="239">
        <v>0</v>
      </c>
      <c r="K259" s="239">
        <v>0</v>
      </c>
      <c r="L259" s="239">
        <v>0</v>
      </c>
    </row>
    <row r="260" spans="1:13" hidden="1">
      <c r="A260" s="186">
        <v>3</v>
      </c>
      <c r="B260" s="187">
        <v>2</v>
      </c>
      <c r="C260" s="187">
        <v>1</v>
      </c>
      <c r="D260" s="187">
        <v>6</v>
      </c>
      <c r="E260" s="187"/>
      <c r="F260" s="189"/>
      <c r="G260" s="188" t="s">
        <v>160</v>
      </c>
      <c r="H260" s="174">
        <v>232</v>
      </c>
      <c r="I260" s="175">
        <f t="shared" ref="I260:L261" si="26">I261</f>
        <v>0</v>
      </c>
      <c r="J260" s="217">
        <f t="shared" si="26"/>
        <v>0</v>
      </c>
      <c r="K260" s="176">
        <f t="shared" si="26"/>
        <v>0</v>
      </c>
      <c r="L260" s="176">
        <f t="shared" si="26"/>
        <v>0</v>
      </c>
    </row>
    <row r="261" spans="1:13" hidden="1">
      <c r="A261" s="186">
        <v>3</v>
      </c>
      <c r="B261" s="186">
        <v>2</v>
      </c>
      <c r="C261" s="187">
        <v>1</v>
      </c>
      <c r="D261" s="187">
        <v>6</v>
      </c>
      <c r="E261" s="187">
        <v>1</v>
      </c>
      <c r="F261" s="189"/>
      <c r="G261" s="188" t="s">
        <v>160</v>
      </c>
      <c r="H261" s="174">
        <v>233</v>
      </c>
      <c r="I261" s="175">
        <f t="shared" si="26"/>
        <v>0</v>
      </c>
      <c r="J261" s="217">
        <f t="shared" si="26"/>
        <v>0</v>
      </c>
      <c r="K261" s="176">
        <f t="shared" si="26"/>
        <v>0</v>
      </c>
      <c r="L261" s="176">
        <f t="shared" si="26"/>
        <v>0</v>
      </c>
    </row>
    <row r="262" spans="1:13" ht="24" hidden="1" customHeight="1">
      <c r="A262" s="181">
        <v>3</v>
      </c>
      <c r="B262" s="181">
        <v>2</v>
      </c>
      <c r="C262" s="187">
        <v>1</v>
      </c>
      <c r="D262" s="187">
        <v>6</v>
      </c>
      <c r="E262" s="187">
        <v>1</v>
      </c>
      <c r="F262" s="189">
        <v>1</v>
      </c>
      <c r="G262" s="188" t="s">
        <v>160</v>
      </c>
      <c r="H262" s="174">
        <v>234</v>
      </c>
      <c r="I262" s="239">
        <v>0</v>
      </c>
      <c r="J262" s="239">
        <v>0</v>
      </c>
      <c r="K262" s="239">
        <v>0</v>
      </c>
      <c r="L262" s="239">
        <v>0</v>
      </c>
      <c r="M262" s="1"/>
    </row>
    <row r="263" spans="1:13" ht="27.75" hidden="1" customHeight="1">
      <c r="A263" s="186">
        <v>3</v>
      </c>
      <c r="B263" s="186">
        <v>2</v>
      </c>
      <c r="C263" s="187">
        <v>1</v>
      </c>
      <c r="D263" s="187">
        <v>7</v>
      </c>
      <c r="E263" s="187"/>
      <c r="F263" s="189"/>
      <c r="G263" s="188" t="s">
        <v>161</v>
      </c>
      <c r="H263" s="174">
        <v>235</v>
      </c>
      <c r="I263" s="175">
        <f>I264</f>
        <v>0</v>
      </c>
      <c r="J263" s="217">
        <f>J264</f>
        <v>0</v>
      </c>
      <c r="K263" s="176">
        <f>K264</f>
        <v>0</v>
      </c>
      <c r="L263" s="176">
        <f>L264</f>
        <v>0</v>
      </c>
      <c r="M263" s="1"/>
    </row>
    <row r="264" spans="1:13" hidden="1">
      <c r="A264" s="186">
        <v>3</v>
      </c>
      <c r="B264" s="187">
        <v>2</v>
      </c>
      <c r="C264" s="187">
        <v>1</v>
      </c>
      <c r="D264" s="187">
        <v>7</v>
      </c>
      <c r="E264" s="187">
        <v>1</v>
      </c>
      <c r="F264" s="189"/>
      <c r="G264" s="188" t="s">
        <v>161</v>
      </c>
      <c r="H264" s="174">
        <v>236</v>
      </c>
      <c r="I264" s="175">
        <f>I265+I266</f>
        <v>0</v>
      </c>
      <c r="J264" s="175">
        <f>J265+J266</f>
        <v>0</v>
      </c>
      <c r="K264" s="175">
        <f>K265+K266</f>
        <v>0</v>
      </c>
      <c r="L264" s="175">
        <f>L265+L266</f>
        <v>0</v>
      </c>
    </row>
    <row r="265" spans="1:13" ht="27" hidden="1" customHeight="1">
      <c r="A265" s="186">
        <v>3</v>
      </c>
      <c r="B265" s="187">
        <v>2</v>
      </c>
      <c r="C265" s="187">
        <v>1</v>
      </c>
      <c r="D265" s="187">
        <v>7</v>
      </c>
      <c r="E265" s="187">
        <v>1</v>
      </c>
      <c r="F265" s="189">
        <v>1</v>
      </c>
      <c r="G265" s="188" t="s">
        <v>162</v>
      </c>
      <c r="H265" s="174">
        <v>237</v>
      </c>
      <c r="I265" s="193">
        <v>0</v>
      </c>
      <c r="J265" s="194">
        <v>0</v>
      </c>
      <c r="K265" s="194">
        <v>0</v>
      </c>
      <c r="L265" s="194">
        <v>0</v>
      </c>
      <c r="M265" s="1"/>
    </row>
    <row r="266" spans="1:13" ht="24.75" hidden="1" customHeight="1">
      <c r="A266" s="186">
        <v>3</v>
      </c>
      <c r="B266" s="187">
        <v>2</v>
      </c>
      <c r="C266" s="187">
        <v>1</v>
      </c>
      <c r="D266" s="187">
        <v>7</v>
      </c>
      <c r="E266" s="187">
        <v>1</v>
      </c>
      <c r="F266" s="189">
        <v>2</v>
      </c>
      <c r="G266" s="188" t="s">
        <v>163</v>
      </c>
      <c r="H266" s="174">
        <v>238</v>
      </c>
      <c r="I266" s="194">
        <v>0</v>
      </c>
      <c r="J266" s="194">
        <v>0</v>
      </c>
      <c r="K266" s="194">
        <v>0</v>
      </c>
      <c r="L266" s="194">
        <v>0</v>
      </c>
      <c r="M266" s="1"/>
    </row>
    <row r="267" spans="1:13" ht="38.25" hidden="1" customHeight="1">
      <c r="A267" s="186">
        <v>3</v>
      </c>
      <c r="B267" s="187">
        <v>2</v>
      </c>
      <c r="C267" s="187">
        <v>2</v>
      </c>
      <c r="D267" s="248"/>
      <c r="E267" s="248"/>
      <c r="F267" s="249"/>
      <c r="G267" s="188" t="s">
        <v>348</v>
      </c>
      <c r="H267" s="174">
        <v>239</v>
      </c>
      <c r="I267" s="175">
        <f>SUM(I268+I277+I281+I285+I289+I292+I295)</f>
        <v>0</v>
      </c>
      <c r="J267" s="217">
        <f>SUM(J268+J277+J281+J285+J289+J292+J295)</f>
        <v>0</v>
      </c>
      <c r="K267" s="176">
        <f>SUM(K268+K277+K281+K285+K289+K292+K295)</f>
        <v>0</v>
      </c>
      <c r="L267" s="176">
        <f>SUM(L268+L277+L281+L285+L289+L292+L295)</f>
        <v>0</v>
      </c>
      <c r="M267" s="1"/>
    </row>
    <row r="268" spans="1:13" hidden="1">
      <c r="A268" s="186">
        <v>3</v>
      </c>
      <c r="B268" s="187">
        <v>2</v>
      </c>
      <c r="C268" s="187">
        <v>2</v>
      </c>
      <c r="D268" s="187">
        <v>1</v>
      </c>
      <c r="E268" s="187"/>
      <c r="F268" s="189"/>
      <c r="G268" s="188" t="s">
        <v>164</v>
      </c>
      <c r="H268" s="174">
        <v>240</v>
      </c>
      <c r="I268" s="175">
        <f>I269</f>
        <v>0</v>
      </c>
      <c r="J268" s="175">
        <f>J269</f>
        <v>0</v>
      </c>
      <c r="K268" s="175">
        <f>K269</f>
        <v>0</v>
      </c>
      <c r="L268" s="175">
        <f>L269</f>
        <v>0</v>
      </c>
    </row>
    <row r="269" spans="1:13" hidden="1">
      <c r="A269" s="190">
        <v>3</v>
      </c>
      <c r="B269" s="186">
        <v>2</v>
      </c>
      <c r="C269" s="187">
        <v>2</v>
      </c>
      <c r="D269" s="187">
        <v>1</v>
      </c>
      <c r="E269" s="187">
        <v>1</v>
      </c>
      <c r="F269" s="189"/>
      <c r="G269" s="188" t="s">
        <v>144</v>
      </c>
      <c r="H269" s="174">
        <v>241</v>
      </c>
      <c r="I269" s="175">
        <f>SUM(I270)</f>
        <v>0</v>
      </c>
      <c r="J269" s="175">
        <f>SUM(J270)</f>
        <v>0</v>
      </c>
      <c r="K269" s="175">
        <f>SUM(K270)</f>
        <v>0</v>
      </c>
      <c r="L269" s="175">
        <f>SUM(L270)</f>
        <v>0</v>
      </c>
    </row>
    <row r="270" spans="1:13" hidden="1">
      <c r="A270" s="190">
        <v>3</v>
      </c>
      <c r="B270" s="186">
        <v>2</v>
      </c>
      <c r="C270" s="187">
        <v>2</v>
      </c>
      <c r="D270" s="187">
        <v>1</v>
      </c>
      <c r="E270" s="187">
        <v>1</v>
      </c>
      <c r="F270" s="189">
        <v>1</v>
      </c>
      <c r="G270" s="188" t="s">
        <v>144</v>
      </c>
      <c r="H270" s="174">
        <v>242</v>
      </c>
      <c r="I270" s="194">
        <v>0</v>
      </c>
      <c r="J270" s="194">
        <v>0</v>
      </c>
      <c r="K270" s="194">
        <v>0</v>
      </c>
      <c r="L270" s="194">
        <v>0</v>
      </c>
    </row>
    <row r="271" spans="1:13" ht="24" hidden="1" customHeight="1">
      <c r="A271" s="190">
        <v>3</v>
      </c>
      <c r="B271" s="186">
        <v>2</v>
      </c>
      <c r="C271" s="187">
        <v>2</v>
      </c>
      <c r="D271" s="187">
        <v>1</v>
      </c>
      <c r="E271" s="187">
        <v>2</v>
      </c>
      <c r="F271" s="189"/>
      <c r="G271" s="188" t="s">
        <v>165</v>
      </c>
      <c r="H271" s="174">
        <v>243</v>
      </c>
      <c r="I271" s="175">
        <f>SUM(I272:I273)</f>
        <v>0</v>
      </c>
      <c r="J271" s="175">
        <f>SUM(J272:J273)</f>
        <v>0</v>
      </c>
      <c r="K271" s="175">
        <f>SUM(K272:K273)</f>
        <v>0</v>
      </c>
      <c r="L271" s="175">
        <f>SUM(L272:L273)</f>
        <v>0</v>
      </c>
      <c r="M271" s="1"/>
    </row>
    <row r="272" spans="1:13" ht="24" hidden="1" customHeight="1">
      <c r="A272" s="190">
        <v>3</v>
      </c>
      <c r="B272" s="186">
        <v>2</v>
      </c>
      <c r="C272" s="187">
        <v>2</v>
      </c>
      <c r="D272" s="187">
        <v>1</v>
      </c>
      <c r="E272" s="187">
        <v>2</v>
      </c>
      <c r="F272" s="189">
        <v>1</v>
      </c>
      <c r="G272" s="188" t="s">
        <v>146</v>
      </c>
      <c r="H272" s="174">
        <v>244</v>
      </c>
      <c r="I272" s="194">
        <v>0</v>
      </c>
      <c r="J272" s="193">
        <v>0</v>
      </c>
      <c r="K272" s="194">
        <v>0</v>
      </c>
      <c r="L272" s="194">
        <v>0</v>
      </c>
      <c r="M272" s="1"/>
    </row>
    <row r="273" spans="1:13" ht="32.25" hidden="1" customHeight="1">
      <c r="A273" s="190">
        <v>3</v>
      </c>
      <c r="B273" s="186">
        <v>2</v>
      </c>
      <c r="C273" s="187">
        <v>2</v>
      </c>
      <c r="D273" s="187">
        <v>1</v>
      </c>
      <c r="E273" s="187">
        <v>2</v>
      </c>
      <c r="F273" s="189">
        <v>2</v>
      </c>
      <c r="G273" s="188" t="s">
        <v>147</v>
      </c>
      <c r="H273" s="174">
        <v>245</v>
      </c>
      <c r="I273" s="194">
        <v>0</v>
      </c>
      <c r="J273" s="193">
        <v>0</v>
      </c>
      <c r="K273" s="194">
        <v>0</v>
      </c>
      <c r="L273" s="194">
        <v>0</v>
      </c>
      <c r="M273" s="1"/>
    </row>
    <row r="274" spans="1:13" ht="27" hidden="1" customHeight="1">
      <c r="A274" s="190">
        <v>3</v>
      </c>
      <c r="B274" s="186">
        <v>2</v>
      </c>
      <c r="C274" s="187">
        <v>2</v>
      </c>
      <c r="D274" s="187">
        <v>1</v>
      </c>
      <c r="E274" s="187">
        <v>3</v>
      </c>
      <c r="F274" s="189"/>
      <c r="G274" s="188" t="s">
        <v>148</v>
      </c>
      <c r="H274" s="174">
        <v>246</v>
      </c>
      <c r="I274" s="175">
        <f>SUM(I275:I276)</f>
        <v>0</v>
      </c>
      <c r="J274" s="175">
        <f>SUM(J275:J276)</f>
        <v>0</v>
      </c>
      <c r="K274" s="175">
        <f>SUM(K275:K276)</f>
        <v>0</v>
      </c>
      <c r="L274" s="175">
        <f>SUM(L275:L276)</f>
        <v>0</v>
      </c>
      <c r="M274" s="1"/>
    </row>
    <row r="275" spans="1:13" ht="27.75" hidden="1" customHeight="1">
      <c r="A275" s="190">
        <v>3</v>
      </c>
      <c r="B275" s="186">
        <v>2</v>
      </c>
      <c r="C275" s="187">
        <v>2</v>
      </c>
      <c r="D275" s="187">
        <v>1</v>
      </c>
      <c r="E275" s="187">
        <v>3</v>
      </c>
      <c r="F275" s="189">
        <v>1</v>
      </c>
      <c r="G275" s="188" t="s">
        <v>149</v>
      </c>
      <c r="H275" s="174">
        <v>247</v>
      </c>
      <c r="I275" s="194">
        <v>0</v>
      </c>
      <c r="J275" s="193">
        <v>0</v>
      </c>
      <c r="K275" s="194">
        <v>0</v>
      </c>
      <c r="L275" s="194">
        <v>0</v>
      </c>
      <c r="M275" s="1"/>
    </row>
    <row r="276" spans="1:13" ht="27" hidden="1" customHeight="1">
      <c r="A276" s="190">
        <v>3</v>
      </c>
      <c r="B276" s="186">
        <v>2</v>
      </c>
      <c r="C276" s="187">
        <v>2</v>
      </c>
      <c r="D276" s="187">
        <v>1</v>
      </c>
      <c r="E276" s="187">
        <v>3</v>
      </c>
      <c r="F276" s="189">
        <v>2</v>
      </c>
      <c r="G276" s="188" t="s">
        <v>166</v>
      </c>
      <c r="H276" s="174">
        <v>248</v>
      </c>
      <c r="I276" s="194">
        <v>0</v>
      </c>
      <c r="J276" s="193">
        <v>0</v>
      </c>
      <c r="K276" s="194">
        <v>0</v>
      </c>
      <c r="L276" s="194">
        <v>0</v>
      </c>
      <c r="M276" s="1"/>
    </row>
    <row r="277" spans="1:13" ht="25.5" hidden="1" customHeight="1">
      <c r="A277" s="190">
        <v>3</v>
      </c>
      <c r="B277" s="186">
        <v>2</v>
      </c>
      <c r="C277" s="187">
        <v>2</v>
      </c>
      <c r="D277" s="187">
        <v>2</v>
      </c>
      <c r="E277" s="187"/>
      <c r="F277" s="189"/>
      <c r="G277" s="188" t="s">
        <v>167</v>
      </c>
      <c r="H277" s="174">
        <v>249</v>
      </c>
      <c r="I277" s="175">
        <f>I278</f>
        <v>0</v>
      </c>
      <c r="J277" s="176">
        <f>J278</f>
        <v>0</v>
      </c>
      <c r="K277" s="175">
        <f>K278</f>
        <v>0</v>
      </c>
      <c r="L277" s="176">
        <f>L278</f>
        <v>0</v>
      </c>
      <c r="M277" s="1"/>
    </row>
    <row r="278" spans="1:13" ht="32.25" hidden="1" customHeight="1">
      <c r="A278" s="186">
        <v>3</v>
      </c>
      <c r="B278" s="187">
        <v>2</v>
      </c>
      <c r="C278" s="179">
        <v>2</v>
      </c>
      <c r="D278" s="179">
        <v>2</v>
      </c>
      <c r="E278" s="179">
        <v>1</v>
      </c>
      <c r="F278" s="182"/>
      <c r="G278" s="188" t="s">
        <v>167</v>
      </c>
      <c r="H278" s="174">
        <v>250</v>
      </c>
      <c r="I278" s="197">
        <f>SUM(I279:I280)</f>
        <v>0</v>
      </c>
      <c r="J278" s="219">
        <f>SUM(J279:J280)</f>
        <v>0</v>
      </c>
      <c r="K278" s="198">
        <f>SUM(K279:K280)</f>
        <v>0</v>
      </c>
      <c r="L278" s="198">
        <f>SUM(L279:L280)</f>
        <v>0</v>
      </c>
      <c r="M278" s="1"/>
    </row>
    <row r="279" spans="1:13" ht="25.5" hidden="1" customHeight="1">
      <c r="A279" s="186">
        <v>3</v>
      </c>
      <c r="B279" s="187">
        <v>2</v>
      </c>
      <c r="C279" s="187">
        <v>2</v>
      </c>
      <c r="D279" s="187">
        <v>2</v>
      </c>
      <c r="E279" s="187">
        <v>1</v>
      </c>
      <c r="F279" s="189">
        <v>1</v>
      </c>
      <c r="G279" s="188" t="s">
        <v>168</v>
      </c>
      <c r="H279" s="174">
        <v>251</v>
      </c>
      <c r="I279" s="194">
        <v>0</v>
      </c>
      <c r="J279" s="194">
        <v>0</v>
      </c>
      <c r="K279" s="194">
        <v>0</v>
      </c>
      <c r="L279" s="194">
        <v>0</v>
      </c>
      <c r="M279" s="1"/>
    </row>
    <row r="280" spans="1:13" ht="25.5" hidden="1" customHeight="1">
      <c r="A280" s="186">
        <v>3</v>
      </c>
      <c r="B280" s="187">
        <v>2</v>
      </c>
      <c r="C280" s="187">
        <v>2</v>
      </c>
      <c r="D280" s="187">
        <v>2</v>
      </c>
      <c r="E280" s="187">
        <v>1</v>
      </c>
      <c r="F280" s="189">
        <v>2</v>
      </c>
      <c r="G280" s="190" t="s">
        <v>169</v>
      </c>
      <c r="H280" s="174">
        <v>252</v>
      </c>
      <c r="I280" s="194">
        <v>0</v>
      </c>
      <c r="J280" s="194">
        <v>0</v>
      </c>
      <c r="K280" s="194">
        <v>0</v>
      </c>
      <c r="L280" s="194">
        <v>0</v>
      </c>
      <c r="M280" s="1"/>
    </row>
    <row r="281" spans="1:13" ht="25.5" hidden="1" customHeight="1">
      <c r="A281" s="186">
        <v>3</v>
      </c>
      <c r="B281" s="187">
        <v>2</v>
      </c>
      <c r="C281" s="187">
        <v>2</v>
      </c>
      <c r="D281" s="187">
        <v>3</v>
      </c>
      <c r="E281" s="187"/>
      <c r="F281" s="189"/>
      <c r="G281" s="188" t="s">
        <v>170</v>
      </c>
      <c r="H281" s="174">
        <v>253</v>
      </c>
      <c r="I281" s="175">
        <f>I282</f>
        <v>0</v>
      </c>
      <c r="J281" s="217">
        <f>J282</f>
        <v>0</v>
      </c>
      <c r="K281" s="176">
        <f>K282</f>
        <v>0</v>
      </c>
      <c r="L281" s="176">
        <f>L282</f>
        <v>0</v>
      </c>
      <c r="M281" s="1"/>
    </row>
    <row r="282" spans="1:13" ht="30" hidden="1" customHeight="1">
      <c r="A282" s="181">
        <v>3</v>
      </c>
      <c r="B282" s="187">
        <v>2</v>
      </c>
      <c r="C282" s="187">
        <v>2</v>
      </c>
      <c r="D282" s="187">
        <v>3</v>
      </c>
      <c r="E282" s="187">
        <v>1</v>
      </c>
      <c r="F282" s="189"/>
      <c r="G282" s="188" t="s">
        <v>170</v>
      </c>
      <c r="H282" s="174">
        <v>254</v>
      </c>
      <c r="I282" s="175">
        <f>I283+I284</f>
        <v>0</v>
      </c>
      <c r="J282" s="175">
        <f>J283+J284</f>
        <v>0</v>
      </c>
      <c r="K282" s="175">
        <f>K283+K284</f>
        <v>0</v>
      </c>
      <c r="L282" s="175">
        <f>L283+L284</f>
        <v>0</v>
      </c>
      <c r="M282" s="1"/>
    </row>
    <row r="283" spans="1:13" ht="31.5" hidden="1" customHeight="1">
      <c r="A283" s="181">
        <v>3</v>
      </c>
      <c r="B283" s="187">
        <v>2</v>
      </c>
      <c r="C283" s="187">
        <v>2</v>
      </c>
      <c r="D283" s="187">
        <v>3</v>
      </c>
      <c r="E283" s="187">
        <v>1</v>
      </c>
      <c r="F283" s="189">
        <v>1</v>
      </c>
      <c r="G283" s="188" t="s">
        <v>171</v>
      </c>
      <c r="H283" s="174">
        <v>255</v>
      </c>
      <c r="I283" s="194">
        <v>0</v>
      </c>
      <c r="J283" s="194">
        <v>0</v>
      </c>
      <c r="K283" s="194">
        <v>0</v>
      </c>
      <c r="L283" s="194">
        <v>0</v>
      </c>
      <c r="M283" s="1"/>
    </row>
    <row r="284" spans="1:13" ht="25.5" hidden="1" customHeight="1">
      <c r="A284" s="181">
        <v>3</v>
      </c>
      <c r="B284" s="187">
        <v>2</v>
      </c>
      <c r="C284" s="187">
        <v>2</v>
      </c>
      <c r="D284" s="187">
        <v>3</v>
      </c>
      <c r="E284" s="187">
        <v>1</v>
      </c>
      <c r="F284" s="189">
        <v>2</v>
      </c>
      <c r="G284" s="188" t="s">
        <v>172</v>
      </c>
      <c r="H284" s="174">
        <v>256</v>
      </c>
      <c r="I284" s="194">
        <v>0</v>
      </c>
      <c r="J284" s="194">
        <v>0</v>
      </c>
      <c r="K284" s="194">
        <v>0</v>
      </c>
      <c r="L284" s="194">
        <v>0</v>
      </c>
      <c r="M284" s="1"/>
    </row>
    <row r="285" spans="1:13" ht="27" hidden="1" customHeight="1">
      <c r="A285" s="186">
        <v>3</v>
      </c>
      <c r="B285" s="187">
        <v>2</v>
      </c>
      <c r="C285" s="187">
        <v>2</v>
      </c>
      <c r="D285" s="187">
        <v>4</v>
      </c>
      <c r="E285" s="187"/>
      <c r="F285" s="189"/>
      <c r="G285" s="188" t="s">
        <v>173</v>
      </c>
      <c r="H285" s="174">
        <v>257</v>
      </c>
      <c r="I285" s="175">
        <f>I286</f>
        <v>0</v>
      </c>
      <c r="J285" s="217">
        <f>J286</f>
        <v>0</v>
      </c>
      <c r="K285" s="176">
        <f>K286</f>
        <v>0</v>
      </c>
      <c r="L285" s="176">
        <f>L286</f>
        <v>0</v>
      </c>
      <c r="M285" s="1"/>
    </row>
    <row r="286" spans="1:13" hidden="1">
      <c r="A286" s="186">
        <v>3</v>
      </c>
      <c r="B286" s="187">
        <v>2</v>
      </c>
      <c r="C286" s="187">
        <v>2</v>
      </c>
      <c r="D286" s="187">
        <v>4</v>
      </c>
      <c r="E286" s="187">
        <v>1</v>
      </c>
      <c r="F286" s="189"/>
      <c r="G286" s="188" t="s">
        <v>173</v>
      </c>
      <c r="H286" s="174">
        <v>258</v>
      </c>
      <c r="I286" s="175">
        <f>SUM(I287:I288)</f>
        <v>0</v>
      </c>
      <c r="J286" s="217">
        <f>SUM(J287:J288)</f>
        <v>0</v>
      </c>
      <c r="K286" s="176">
        <f>SUM(K287:K288)</f>
        <v>0</v>
      </c>
      <c r="L286" s="176">
        <f>SUM(L287:L288)</f>
        <v>0</v>
      </c>
    </row>
    <row r="287" spans="1:13" ht="30.75" hidden="1" customHeight="1">
      <c r="A287" s="186">
        <v>3</v>
      </c>
      <c r="B287" s="187">
        <v>2</v>
      </c>
      <c r="C287" s="187">
        <v>2</v>
      </c>
      <c r="D287" s="187">
        <v>4</v>
      </c>
      <c r="E287" s="187">
        <v>1</v>
      </c>
      <c r="F287" s="189">
        <v>1</v>
      </c>
      <c r="G287" s="188" t="s">
        <v>174</v>
      </c>
      <c r="H287" s="174">
        <v>259</v>
      </c>
      <c r="I287" s="194">
        <v>0</v>
      </c>
      <c r="J287" s="194">
        <v>0</v>
      </c>
      <c r="K287" s="194">
        <v>0</v>
      </c>
      <c r="L287" s="194">
        <v>0</v>
      </c>
      <c r="M287" s="1"/>
    </row>
    <row r="288" spans="1:13" ht="27.75" hidden="1" customHeight="1">
      <c r="A288" s="181">
        <v>3</v>
      </c>
      <c r="B288" s="179">
        <v>2</v>
      </c>
      <c r="C288" s="179">
        <v>2</v>
      </c>
      <c r="D288" s="179">
        <v>4</v>
      </c>
      <c r="E288" s="179">
        <v>1</v>
      </c>
      <c r="F288" s="182">
        <v>2</v>
      </c>
      <c r="G288" s="190" t="s">
        <v>175</v>
      </c>
      <c r="H288" s="174">
        <v>260</v>
      </c>
      <c r="I288" s="194">
        <v>0</v>
      </c>
      <c r="J288" s="194">
        <v>0</v>
      </c>
      <c r="K288" s="194">
        <v>0</v>
      </c>
      <c r="L288" s="194">
        <v>0</v>
      </c>
      <c r="M288" s="1"/>
    </row>
    <row r="289" spans="1:13" ht="28.5" hidden="1" customHeight="1">
      <c r="A289" s="186">
        <v>3</v>
      </c>
      <c r="B289" s="187">
        <v>2</v>
      </c>
      <c r="C289" s="187">
        <v>2</v>
      </c>
      <c r="D289" s="187">
        <v>5</v>
      </c>
      <c r="E289" s="187"/>
      <c r="F289" s="189"/>
      <c r="G289" s="188" t="s">
        <v>176</v>
      </c>
      <c r="H289" s="174">
        <v>261</v>
      </c>
      <c r="I289" s="175">
        <f t="shared" ref="I289:L290" si="27">I290</f>
        <v>0</v>
      </c>
      <c r="J289" s="217">
        <f t="shared" si="27"/>
        <v>0</v>
      </c>
      <c r="K289" s="176">
        <f t="shared" si="27"/>
        <v>0</v>
      </c>
      <c r="L289" s="176">
        <f t="shared" si="27"/>
        <v>0</v>
      </c>
      <c r="M289" s="1"/>
    </row>
    <row r="290" spans="1:13" ht="26.25" hidden="1" customHeight="1">
      <c r="A290" s="186">
        <v>3</v>
      </c>
      <c r="B290" s="187">
        <v>2</v>
      </c>
      <c r="C290" s="187">
        <v>2</v>
      </c>
      <c r="D290" s="187">
        <v>5</v>
      </c>
      <c r="E290" s="187">
        <v>1</v>
      </c>
      <c r="F290" s="189"/>
      <c r="G290" s="188" t="s">
        <v>176</v>
      </c>
      <c r="H290" s="174">
        <v>262</v>
      </c>
      <c r="I290" s="175">
        <f t="shared" si="27"/>
        <v>0</v>
      </c>
      <c r="J290" s="217">
        <f t="shared" si="27"/>
        <v>0</v>
      </c>
      <c r="K290" s="176">
        <f t="shared" si="27"/>
        <v>0</v>
      </c>
      <c r="L290" s="176">
        <f t="shared" si="27"/>
        <v>0</v>
      </c>
      <c r="M290" s="1"/>
    </row>
    <row r="291" spans="1:13" ht="26.25" hidden="1" customHeight="1">
      <c r="A291" s="186">
        <v>3</v>
      </c>
      <c r="B291" s="187">
        <v>2</v>
      </c>
      <c r="C291" s="187">
        <v>2</v>
      </c>
      <c r="D291" s="187">
        <v>5</v>
      </c>
      <c r="E291" s="187">
        <v>1</v>
      </c>
      <c r="F291" s="189">
        <v>1</v>
      </c>
      <c r="G291" s="188" t="s">
        <v>176</v>
      </c>
      <c r="H291" s="174">
        <v>263</v>
      </c>
      <c r="I291" s="194">
        <v>0</v>
      </c>
      <c r="J291" s="194">
        <v>0</v>
      </c>
      <c r="K291" s="194">
        <v>0</v>
      </c>
      <c r="L291" s="194">
        <v>0</v>
      </c>
      <c r="M291" s="1"/>
    </row>
    <row r="292" spans="1:13" ht="26.25" hidden="1" customHeight="1">
      <c r="A292" s="186">
        <v>3</v>
      </c>
      <c r="B292" s="187">
        <v>2</v>
      </c>
      <c r="C292" s="187">
        <v>2</v>
      </c>
      <c r="D292" s="187">
        <v>6</v>
      </c>
      <c r="E292" s="187"/>
      <c r="F292" s="189"/>
      <c r="G292" s="188" t="s">
        <v>160</v>
      </c>
      <c r="H292" s="174">
        <v>264</v>
      </c>
      <c r="I292" s="175">
        <f t="shared" ref="I292:L293" si="28">I293</f>
        <v>0</v>
      </c>
      <c r="J292" s="250">
        <f t="shared" si="28"/>
        <v>0</v>
      </c>
      <c r="K292" s="176">
        <f t="shared" si="28"/>
        <v>0</v>
      </c>
      <c r="L292" s="176">
        <f t="shared" si="28"/>
        <v>0</v>
      </c>
      <c r="M292" s="1"/>
    </row>
    <row r="293" spans="1:13" ht="30" hidden="1" customHeight="1">
      <c r="A293" s="186">
        <v>3</v>
      </c>
      <c r="B293" s="187">
        <v>2</v>
      </c>
      <c r="C293" s="187">
        <v>2</v>
      </c>
      <c r="D293" s="187">
        <v>6</v>
      </c>
      <c r="E293" s="187">
        <v>1</v>
      </c>
      <c r="F293" s="189"/>
      <c r="G293" s="188" t="s">
        <v>160</v>
      </c>
      <c r="H293" s="174">
        <v>265</v>
      </c>
      <c r="I293" s="175">
        <f t="shared" si="28"/>
        <v>0</v>
      </c>
      <c r="J293" s="250">
        <f t="shared" si="28"/>
        <v>0</v>
      </c>
      <c r="K293" s="176">
        <f t="shared" si="28"/>
        <v>0</v>
      </c>
      <c r="L293" s="176">
        <f t="shared" si="28"/>
        <v>0</v>
      </c>
      <c r="M293" s="1"/>
    </row>
    <row r="294" spans="1:13" ht="24.75" hidden="1" customHeight="1">
      <c r="A294" s="186">
        <v>3</v>
      </c>
      <c r="B294" s="209">
        <v>2</v>
      </c>
      <c r="C294" s="209">
        <v>2</v>
      </c>
      <c r="D294" s="187">
        <v>6</v>
      </c>
      <c r="E294" s="209">
        <v>1</v>
      </c>
      <c r="F294" s="210">
        <v>1</v>
      </c>
      <c r="G294" s="211" t="s">
        <v>160</v>
      </c>
      <c r="H294" s="174">
        <v>266</v>
      </c>
      <c r="I294" s="194">
        <v>0</v>
      </c>
      <c r="J294" s="194">
        <v>0</v>
      </c>
      <c r="K294" s="194">
        <v>0</v>
      </c>
      <c r="L294" s="194">
        <v>0</v>
      </c>
      <c r="M294" s="1"/>
    </row>
    <row r="295" spans="1:13" ht="29.25" hidden="1" customHeight="1">
      <c r="A295" s="190">
        <v>3</v>
      </c>
      <c r="B295" s="186">
        <v>2</v>
      </c>
      <c r="C295" s="187">
        <v>2</v>
      </c>
      <c r="D295" s="187">
        <v>7</v>
      </c>
      <c r="E295" s="187"/>
      <c r="F295" s="189"/>
      <c r="G295" s="188" t="s">
        <v>161</v>
      </c>
      <c r="H295" s="174">
        <v>267</v>
      </c>
      <c r="I295" s="175">
        <f>I296</f>
        <v>0</v>
      </c>
      <c r="J295" s="250">
        <f>J296</f>
        <v>0</v>
      </c>
      <c r="K295" s="176">
        <f>K296</f>
        <v>0</v>
      </c>
      <c r="L295" s="176">
        <f>L296</f>
        <v>0</v>
      </c>
      <c r="M295" s="1"/>
    </row>
    <row r="296" spans="1:13" ht="26.25" hidden="1" customHeight="1">
      <c r="A296" s="190">
        <v>3</v>
      </c>
      <c r="B296" s="186">
        <v>2</v>
      </c>
      <c r="C296" s="187">
        <v>2</v>
      </c>
      <c r="D296" s="187">
        <v>7</v>
      </c>
      <c r="E296" s="187">
        <v>1</v>
      </c>
      <c r="F296" s="189"/>
      <c r="G296" s="188" t="s">
        <v>161</v>
      </c>
      <c r="H296" s="174">
        <v>268</v>
      </c>
      <c r="I296" s="175">
        <f>I297+I298</f>
        <v>0</v>
      </c>
      <c r="J296" s="175">
        <f>J297+J298</f>
        <v>0</v>
      </c>
      <c r="K296" s="175">
        <f>K297+K298</f>
        <v>0</v>
      </c>
      <c r="L296" s="175">
        <f>L297+L298</f>
        <v>0</v>
      </c>
      <c r="M296" s="1"/>
    </row>
    <row r="297" spans="1:13" ht="27.75" hidden="1" customHeight="1">
      <c r="A297" s="190">
        <v>3</v>
      </c>
      <c r="B297" s="186">
        <v>2</v>
      </c>
      <c r="C297" s="186">
        <v>2</v>
      </c>
      <c r="D297" s="187">
        <v>7</v>
      </c>
      <c r="E297" s="187">
        <v>1</v>
      </c>
      <c r="F297" s="189">
        <v>1</v>
      </c>
      <c r="G297" s="188" t="s">
        <v>162</v>
      </c>
      <c r="H297" s="174">
        <v>269</v>
      </c>
      <c r="I297" s="194">
        <v>0</v>
      </c>
      <c r="J297" s="194">
        <v>0</v>
      </c>
      <c r="K297" s="194">
        <v>0</v>
      </c>
      <c r="L297" s="194">
        <v>0</v>
      </c>
      <c r="M297" s="1"/>
    </row>
    <row r="298" spans="1:13" ht="25.5" hidden="1" customHeight="1">
      <c r="A298" s="190">
        <v>3</v>
      </c>
      <c r="B298" s="186">
        <v>2</v>
      </c>
      <c r="C298" s="186">
        <v>2</v>
      </c>
      <c r="D298" s="187">
        <v>7</v>
      </c>
      <c r="E298" s="187">
        <v>1</v>
      </c>
      <c r="F298" s="189">
        <v>2</v>
      </c>
      <c r="G298" s="188" t="s">
        <v>163</v>
      </c>
      <c r="H298" s="174">
        <v>270</v>
      </c>
      <c r="I298" s="194">
        <v>0</v>
      </c>
      <c r="J298" s="194">
        <v>0</v>
      </c>
      <c r="K298" s="194">
        <v>0</v>
      </c>
      <c r="L298" s="194">
        <v>0</v>
      </c>
      <c r="M298" s="1"/>
    </row>
    <row r="299" spans="1:13" ht="30" hidden="1" customHeight="1">
      <c r="A299" s="195">
        <v>3</v>
      </c>
      <c r="B299" s="195">
        <v>3</v>
      </c>
      <c r="C299" s="170"/>
      <c r="D299" s="171"/>
      <c r="E299" s="171"/>
      <c r="F299" s="173"/>
      <c r="G299" s="172" t="s">
        <v>177</v>
      </c>
      <c r="H299" s="174">
        <v>271</v>
      </c>
      <c r="I299" s="175">
        <f>SUM(I300+I332)</f>
        <v>0</v>
      </c>
      <c r="J299" s="250">
        <f>SUM(J300+J332)</f>
        <v>0</v>
      </c>
      <c r="K299" s="176">
        <f>SUM(K300+K332)</f>
        <v>0</v>
      </c>
      <c r="L299" s="176">
        <f>SUM(L300+L332)</f>
        <v>0</v>
      </c>
      <c r="M299" s="1"/>
    </row>
    <row r="300" spans="1:13" ht="40.5" hidden="1" customHeight="1">
      <c r="A300" s="190">
        <v>3</v>
      </c>
      <c r="B300" s="190">
        <v>3</v>
      </c>
      <c r="C300" s="186">
        <v>1</v>
      </c>
      <c r="D300" s="187"/>
      <c r="E300" s="187"/>
      <c r="F300" s="189"/>
      <c r="G300" s="188" t="s">
        <v>349</v>
      </c>
      <c r="H300" s="174">
        <v>272</v>
      </c>
      <c r="I300" s="175">
        <f>SUM(I301+I310+I314+I318+I322+I325+I328)</f>
        <v>0</v>
      </c>
      <c r="J300" s="250">
        <f>SUM(J301+J310+J314+J318+J322+J325+J328)</f>
        <v>0</v>
      </c>
      <c r="K300" s="176">
        <f>SUM(K301+K310+K314+K318+K322+K325+K328)</f>
        <v>0</v>
      </c>
      <c r="L300" s="176">
        <f>SUM(L301+L310+L314+L318+L322+L325+L328)</f>
        <v>0</v>
      </c>
      <c r="M300" s="1"/>
    </row>
    <row r="301" spans="1:13" ht="29.25" hidden="1" customHeight="1">
      <c r="A301" s="190">
        <v>3</v>
      </c>
      <c r="B301" s="190">
        <v>3</v>
      </c>
      <c r="C301" s="186">
        <v>1</v>
      </c>
      <c r="D301" s="187">
        <v>1</v>
      </c>
      <c r="E301" s="187"/>
      <c r="F301" s="189"/>
      <c r="G301" s="188" t="s">
        <v>164</v>
      </c>
      <c r="H301" s="174">
        <v>273</v>
      </c>
      <c r="I301" s="175">
        <f>SUM(I302+I304+I307)</f>
        <v>0</v>
      </c>
      <c r="J301" s="175">
        <f>SUM(J302+J304+J307)</f>
        <v>0</v>
      </c>
      <c r="K301" s="175">
        <f>SUM(K302+K304+K307)</f>
        <v>0</v>
      </c>
      <c r="L301" s="175">
        <f>SUM(L302+L304+L307)</f>
        <v>0</v>
      </c>
      <c r="M301" s="1"/>
    </row>
    <row r="302" spans="1:13" ht="27" hidden="1" customHeight="1">
      <c r="A302" s="190">
        <v>3</v>
      </c>
      <c r="B302" s="190">
        <v>3</v>
      </c>
      <c r="C302" s="186">
        <v>1</v>
      </c>
      <c r="D302" s="187">
        <v>1</v>
      </c>
      <c r="E302" s="187">
        <v>1</v>
      </c>
      <c r="F302" s="189"/>
      <c r="G302" s="188" t="s">
        <v>144</v>
      </c>
      <c r="H302" s="174">
        <v>274</v>
      </c>
      <c r="I302" s="175">
        <f>SUM(I303:I303)</f>
        <v>0</v>
      </c>
      <c r="J302" s="250">
        <f>SUM(J303:J303)</f>
        <v>0</v>
      </c>
      <c r="K302" s="176">
        <f>SUM(K303:K303)</f>
        <v>0</v>
      </c>
      <c r="L302" s="176">
        <f>SUM(L303:L303)</f>
        <v>0</v>
      </c>
      <c r="M302" s="1"/>
    </row>
    <row r="303" spans="1:13" ht="28.5" hidden="1" customHeight="1">
      <c r="A303" s="190">
        <v>3</v>
      </c>
      <c r="B303" s="190">
        <v>3</v>
      </c>
      <c r="C303" s="186">
        <v>1</v>
      </c>
      <c r="D303" s="187">
        <v>1</v>
      </c>
      <c r="E303" s="187">
        <v>1</v>
      </c>
      <c r="F303" s="189">
        <v>1</v>
      </c>
      <c r="G303" s="188" t="s">
        <v>144</v>
      </c>
      <c r="H303" s="174">
        <v>275</v>
      </c>
      <c r="I303" s="194">
        <v>0</v>
      </c>
      <c r="J303" s="194">
        <v>0</v>
      </c>
      <c r="K303" s="194">
        <v>0</v>
      </c>
      <c r="L303" s="194">
        <v>0</v>
      </c>
      <c r="M303" s="1"/>
    </row>
    <row r="304" spans="1:13" ht="31.5" hidden="1" customHeight="1">
      <c r="A304" s="190">
        <v>3</v>
      </c>
      <c r="B304" s="190">
        <v>3</v>
      </c>
      <c r="C304" s="186">
        <v>1</v>
      </c>
      <c r="D304" s="187">
        <v>1</v>
      </c>
      <c r="E304" s="187">
        <v>2</v>
      </c>
      <c r="F304" s="189"/>
      <c r="G304" s="188" t="s">
        <v>165</v>
      </c>
      <c r="H304" s="174">
        <v>276</v>
      </c>
      <c r="I304" s="175">
        <f>SUM(I305:I306)</f>
        <v>0</v>
      </c>
      <c r="J304" s="175">
        <f>SUM(J305:J306)</f>
        <v>0</v>
      </c>
      <c r="K304" s="175">
        <f>SUM(K305:K306)</f>
        <v>0</v>
      </c>
      <c r="L304" s="175">
        <f>SUM(L305:L306)</f>
        <v>0</v>
      </c>
      <c r="M304" s="1"/>
    </row>
    <row r="305" spans="1:13" ht="25.5" hidden="1" customHeight="1">
      <c r="A305" s="190">
        <v>3</v>
      </c>
      <c r="B305" s="190">
        <v>3</v>
      </c>
      <c r="C305" s="186">
        <v>1</v>
      </c>
      <c r="D305" s="187">
        <v>1</v>
      </c>
      <c r="E305" s="187">
        <v>2</v>
      </c>
      <c r="F305" s="189">
        <v>1</v>
      </c>
      <c r="G305" s="188" t="s">
        <v>146</v>
      </c>
      <c r="H305" s="174">
        <v>277</v>
      </c>
      <c r="I305" s="194">
        <v>0</v>
      </c>
      <c r="J305" s="194">
        <v>0</v>
      </c>
      <c r="K305" s="194">
        <v>0</v>
      </c>
      <c r="L305" s="194">
        <v>0</v>
      </c>
      <c r="M305" s="1"/>
    </row>
    <row r="306" spans="1:13" ht="29.25" hidden="1" customHeight="1">
      <c r="A306" s="190">
        <v>3</v>
      </c>
      <c r="B306" s="190">
        <v>3</v>
      </c>
      <c r="C306" s="186">
        <v>1</v>
      </c>
      <c r="D306" s="187">
        <v>1</v>
      </c>
      <c r="E306" s="187">
        <v>2</v>
      </c>
      <c r="F306" s="189">
        <v>2</v>
      </c>
      <c r="G306" s="188" t="s">
        <v>147</v>
      </c>
      <c r="H306" s="174">
        <v>278</v>
      </c>
      <c r="I306" s="194">
        <v>0</v>
      </c>
      <c r="J306" s="194">
        <v>0</v>
      </c>
      <c r="K306" s="194">
        <v>0</v>
      </c>
      <c r="L306" s="194">
        <v>0</v>
      </c>
      <c r="M306" s="1"/>
    </row>
    <row r="307" spans="1:13" ht="28.5" hidden="1" customHeight="1">
      <c r="A307" s="190">
        <v>3</v>
      </c>
      <c r="B307" s="190">
        <v>3</v>
      </c>
      <c r="C307" s="186">
        <v>1</v>
      </c>
      <c r="D307" s="187">
        <v>1</v>
      </c>
      <c r="E307" s="187">
        <v>3</v>
      </c>
      <c r="F307" s="189"/>
      <c r="G307" s="188" t="s">
        <v>148</v>
      </c>
      <c r="H307" s="174">
        <v>279</v>
      </c>
      <c r="I307" s="175">
        <f>SUM(I308:I309)</f>
        <v>0</v>
      </c>
      <c r="J307" s="175">
        <f>SUM(J308:J309)</f>
        <v>0</v>
      </c>
      <c r="K307" s="175">
        <f>SUM(K308:K309)</f>
        <v>0</v>
      </c>
      <c r="L307" s="175">
        <f>SUM(L308:L309)</f>
        <v>0</v>
      </c>
      <c r="M307" s="1"/>
    </row>
    <row r="308" spans="1:13" ht="24.75" hidden="1" customHeight="1">
      <c r="A308" s="190">
        <v>3</v>
      </c>
      <c r="B308" s="190">
        <v>3</v>
      </c>
      <c r="C308" s="186">
        <v>1</v>
      </c>
      <c r="D308" s="187">
        <v>1</v>
      </c>
      <c r="E308" s="187">
        <v>3</v>
      </c>
      <c r="F308" s="189">
        <v>1</v>
      </c>
      <c r="G308" s="188" t="s">
        <v>149</v>
      </c>
      <c r="H308" s="174">
        <v>280</v>
      </c>
      <c r="I308" s="194">
        <v>0</v>
      </c>
      <c r="J308" s="194">
        <v>0</v>
      </c>
      <c r="K308" s="194">
        <v>0</v>
      </c>
      <c r="L308" s="194">
        <v>0</v>
      </c>
      <c r="M308" s="1"/>
    </row>
    <row r="309" spans="1:13" ht="22.5" hidden="1" customHeight="1">
      <c r="A309" s="190">
        <v>3</v>
      </c>
      <c r="B309" s="190">
        <v>3</v>
      </c>
      <c r="C309" s="186">
        <v>1</v>
      </c>
      <c r="D309" s="187">
        <v>1</v>
      </c>
      <c r="E309" s="187">
        <v>3</v>
      </c>
      <c r="F309" s="189">
        <v>2</v>
      </c>
      <c r="G309" s="188" t="s">
        <v>166</v>
      </c>
      <c r="H309" s="174">
        <v>281</v>
      </c>
      <c r="I309" s="194">
        <v>0</v>
      </c>
      <c r="J309" s="194">
        <v>0</v>
      </c>
      <c r="K309" s="194">
        <v>0</v>
      </c>
      <c r="L309" s="194">
        <v>0</v>
      </c>
      <c r="M309" s="1"/>
    </row>
    <row r="310" spans="1:13" hidden="1">
      <c r="A310" s="207">
        <v>3</v>
      </c>
      <c r="B310" s="181">
        <v>3</v>
      </c>
      <c r="C310" s="186">
        <v>1</v>
      </c>
      <c r="D310" s="187">
        <v>2</v>
      </c>
      <c r="E310" s="187"/>
      <c r="F310" s="189"/>
      <c r="G310" s="188" t="s">
        <v>178</v>
      </c>
      <c r="H310" s="174">
        <v>282</v>
      </c>
      <c r="I310" s="175">
        <f>I311</f>
        <v>0</v>
      </c>
      <c r="J310" s="250">
        <f>J311</f>
        <v>0</v>
      </c>
      <c r="K310" s="176">
        <f>K311</f>
        <v>0</v>
      </c>
      <c r="L310" s="176">
        <f>L311</f>
        <v>0</v>
      </c>
    </row>
    <row r="311" spans="1:13" ht="26.25" hidden="1" customHeight="1">
      <c r="A311" s="207">
        <v>3</v>
      </c>
      <c r="B311" s="207">
        <v>3</v>
      </c>
      <c r="C311" s="181">
        <v>1</v>
      </c>
      <c r="D311" s="179">
        <v>2</v>
      </c>
      <c r="E311" s="179">
        <v>1</v>
      </c>
      <c r="F311" s="182"/>
      <c r="G311" s="188" t="s">
        <v>178</v>
      </c>
      <c r="H311" s="174">
        <v>283</v>
      </c>
      <c r="I311" s="197">
        <f>SUM(I312:I313)</f>
        <v>0</v>
      </c>
      <c r="J311" s="251">
        <f>SUM(J312:J313)</f>
        <v>0</v>
      </c>
      <c r="K311" s="198">
        <f>SUM(K312:K313)</f>
        <v>0</v>
      </c>
      <c r="L311" s="198">
        <f>SUM(L312:L313)</f>
        <v>0</v>
      </c>
      <c r="M311" s="1"/>
    </row>
    <row r="312" spans="1:13" ht="25.5" hidden="1" customHeight="1">
      <c r="A312" s="190">
        <v>3</v>
      </c>
      <c r="B312" s="190">
        <v>3</v>
      </c>
      <c r="C312" s="186">
        <v>1</v>
      </c>
      <c r="D312" s="187">
        <v>2</v>
      </c>
      <c r="E312" s="187">
        <v>1</v>
      </c>
      <c r="F312" s="189">
        <v>1</v>
      </c>
      <c r="G312" s="188" t="s">
        <v>179</v>
      </c>
      <c r="H312" s="174">
        <v>284</v>
      </c>
      <c r="I312" s="194">
        <v>0</v>
      </c>
      <c r="J312" s="194">
        <v>0</v>
      </c>
      <c r="K312" s="194">
        <v>0</v>
      </c>
      <c r="L312" s="194">
        <v>0</v>
      </c>
      <c r="M312" s="1"/>
    </row>
    <row r="313" spans="1:13" ht="24" hidden="1" customHeight="1">
      <c r="A313" s="199">
        <v>3</v>
      </c>
      <c r="B313" s="234">
        <v>3</v>
      </c>
      <c r="C313" s="208">
        <v>1</v>
      </c>
      <c r="D313" s="209">
        <v>2</v>
      </c>
      <c r="E313" s="209">
        <v>1</v>
      </c>
      <c r="F313" s="210">
        <v>2</v>
      </c>
      <c r="G313" s="211" t="s">
        <v>180</v>
      </c>
      <c r="H313" s="174">
        <v>285</v>
      </c>
      <c r="I313" s="194">
        <v>0</v>
      </c>
      <c r="J313" s="194">
        <v>0</v>
      </c>
      <c r="K313" s="194">
        <v>0</v>
      </c>
      <c r="L313" s="194">
        <v>0</v>
      </c>
      <c r="M313" s="1"/>
    </row>
    <row r="314" spans="1:13" ht="27.75" hidden="1" customHeight="1">
      <c r="A314" s="186">
        <v>3</v>
      </c>
      <c r="B314" s="188">
        <v>3</v>
      </c>
      <c r="C314" s="186">
        <v>1</v>
      </c>
      <c r="D314" s="187">
        <v>3</v>
      </c>
      <c r="E314" s="187"/>
      <c r="F314" s="189"/>
      <c r="G314" s="188" t="s">
        <v>181</v>
      </c>
      <c r="H314" s="174">
        <v>286</v>
      </c>
      <c r="I314" s="175">
        <f>I315</f>
        <v>0</v>
      </c>
      <c r="J314" s="250">
        <f>J315</f>
        <v>0</v>
      </c>
      <c r="K314" s="176">
        <f>K315</f>
        <v>0</v>
      </c>
      <c r="L314" s="176">
        <f>L315</f>
        <v>0</v>
      </c>
      <c r="M314" s="1"/>
    </row>
    <row r="315" spans="1:13" ht="24" hidden="1" customHeight="1">
      <c r="A315" s="186">
        <v>3</v>
      </c>
      <c r="B315" s="211">
        <v>3</v>
      </c>
      <c r="C315" s="208">
        <v>1</v>
      </c>
      <c r="D315" s="209">
        <v>3</v>
      </c>
      <c r="E315" s="209">
        <v>1</v>
      </c>
      <c r="F315" s="210"/>
      <c r="G315" s="188" t="s">
        <v>181</v>
      </c>
      <c r="H315" s="174">
        <v>287</v>
      </c>
      <c r="I315" s="176">
        <f>I316+I317</f>
        <v>0</v>
      </c>
      <c r="J315" s="176">
        <f>J316+J317</f>
        <v>0</v>
      </c>
      <c r="K315" s="176">
        <f>K316+K317</f>
        <v>0</v>
      </c>
      <c r="L315" s="176">
        <f>L316+L317</f>
        <v>0</v>
      </c>
      <c r="M315" s="1"/>
    </row>
    <row r="316" spans="1:13" ht="27" hidden="1" customHeight="1">
      <c r="A316" s="186">
        <v>3</v>
      </c>
      <c r="B316" s="188">
        <v>3</v>
      </c>
      <c r="C316" s="186">
        <v>1</v>
      </c>
      <c r="D316" s="187">
        <v>3</v>
      </c>
      <c r="E316" s="187">
        <v>1</v>
      </c>
      <c r="F316" s="189">
        <v>1</v>
      </c>
      <c r="G316" s="188" t="s">
        <v>182</v>
      </c>
      <c r="H316" s="174">
        <v>288</v>
      </c>
      <c r="I316" s="239">
        <v>0</v>
      </c>
      <c r="J316" s="239">
        <v>0</v>
      </c>
      <c r="K316" s="239">
        <v>0</v>
      </c>
      <c r="L316" s="238">
        <v>0</v>
      </c>
      <c r="M316" s="1"/>
    </row>
    <row r="317" spans="1:13" ht="26.25" hidden="1" customHeight="1">
      <c r="A317" s="186">
        <v>3</v>
      </c>
      <c r="B317" s="188">
        <v>3</v>
      </c>
      <c r="C317" s="186">
        <v>1</v>
      </c>
      <c r="D317" s="187">
        <v>3</v>
      </c>
      <c r="E317" s="187">
        <v>1</v>
      </c>
      <c r="F317" s="189">
        <v>2</v>
      </c>
      <c r="G317" s="188" t="s">
        <v>183</v>
      </c>
      <c r="H317" s="174">
        <v>289</v>
      </c>
      <c r="I317" s="194">
        <v>0</v>
      </c>
      <c r="J317" s="194">
        <v>0</v>
      </c>
      <c r="K317" s="194">
        <v>0</v>
      </c>
      <c r="L317" s="194">
        <v>0</v>
      </c>
      <c r="M317" s="1"/>
    </row>
    <row r="318" spans="1:13" hidden="1">
      <c r="A318" s="186">
        <v>3</v>
      </c>
      <c r="B318" s="188">
        <v>3</v>
      </c>
      <c r="C318" s="186">
        <v>1</v>
      </c>
      <c r="D318" s="187">
        <v>4</v>
      </c>
      <c r="E318" s="187"/>
      <c r="F318" s="189"/>
      <c r="G318" s="188" t="s">
        <v>184</v>
      </c>
      <c r="H318" s="174">
        <v>290</v>
      </c>
      <c r="I318" s="175">
        <f>I319</f>
        <v>0</v>
      </c>
      <c r="J318" s="250">
        <f>J319</f>
        <v>0</v>
      </c>
      <c r="K318" s="176">
        <f>K319</f>
        <v>0</v>
      </c>
      <c r="L318" s="176">
        <f>L319</f>
        <v>0</v>
      </c>
    </row>
    <row r="319" spans="1:13" ht="31.5" hidden="1" customHeight="1">
      <c r="A319" s="190">
        <v>3</v>
      </c>
      <c r="B319" s="186">
        <v>3</v>
      </c>
      <c r="C319" s="187">
        <v>1</v>
      </c>
      <c r="D319" s="187">
        <v>4</v>
      </c>
      <c r="E319" s="187">
        <v>1</v>
      </c>
      <c r="F319" s="189"/>
      <c r="G319" s="188" t="s">
        <v>184</v>
      </c>
      <c r="H319" s="174">
        <v>291</v>
      </c>
      <c r="I319" s="175">
        <f>SUM(I320:I321)</f>
        <v>0</v>
      </c>
      <c r="J319" s="175">
        <f>SUM(J320:J321)</f>
        <v>0</v>
      </c>
      <c r="K319" s="175">
        <f>SUM(K320:K321)</f>
        <v>0</v>
      </c>
      <c r="L319" s="175">
        <f>SUM(L320:L321)</f>
        <v>0</v>
      </c>
      <c r="M319" s="1"/>
    </row>
    <row r="320" spans="1:13" hidden="1">
      <c r="A320" s="190">
        <v>3</v>
      </c>
      <c r="B320" s="186">
        <v>3</v>
      </c>
      <c r="C320" s="187">
        <v>1</v>
      </c>
      <c r="D320" s="187">
        <v>4</v>
      </c>
      <c r="E320" s="187">
        <v>1</v>
      </c>
      <c r="F320" s="189">
        <v>1</v>
      </c>
      <c r="G320" s="188" t="s">
        <v>185</v>
      </c>
      <c r="H320" s="174">
        <v>292</v>
      </c>
      <c r="I320" s="193">
        <v>0</v>
      </c>
      <c r="J320" s="194">
        <v>0</v>
      </c>
      <c r="K320" s="194">
        <v>0</v>
      </c>
      <c r="L320" s="193">
        <v>0</v>
      </c>
    </row>
    <row r="321" spans="1:16" ht="30.75" hidden="1" customHeight="1">
      <c r="A321" s="186">
        <v>3</v>
      </c>
      <c r="B321" s="187">
        <v>3</v>
      </c>
      <c r="C321" s="187">
        <v>1</v>
      </c>
      <c r="D321" s="187">
        <v>4</v>
      </c>
      <c r="E321" s="187">
        <v>1</v>
      </c>
      <c r="F321" s="189">
        <v>2</v>
      </c>
      <c r="G321" s="188" t="s">
        <v>186</v>
      </c>
      <c r="H321" s="174">
        <v>293</v>
      </c>
      <c r="I321" s="194">
        <v>0</v>
      </c>
      <c r="J321" s="239">
        <v>0</v>
      </c>
      <c r="K321" s="239">
        <v>0</v>
      </c>
      <c r="L321" s="238">
        <v>0</v>
      </c>
      <c r="M321" s="1"/>
    </row>
    <row r="322" spans="1:16" ht="26.25" hidden="1" customHeight="1">
      <c r="A322" s="186">
        <v>3</v>
      </c>
      <c r="B322" s="187">
        <v>3</v>
      </c>
      <c r="C322" s="187">
        <v>1</v>
      </c>
      <c r="D322" s="187">
        <v>5</v>
      </c>
      <c r="E322" s="187"/>
      <c r="F322" s="189"/>
      <c r="G322" s="188" t="s">
        <v>187</v>
      </c>
      <c r="H322" s="174">
        <v>294</v>
      </c>
      <c r="I322" s="198">
        <f t="shared" ref="I322:L323" si="29">I323</f>
        <v>0</v>
      </c>
      <c r="J322" s="250">
        <f t="shared" si="29"/>
        <v>0</v>
      </c>
      <c r="K322" s="176">
        <f t="shared" si="29"/>
        <v>0</v>
      </c>
      <c r="L322" s="176">
        <f t="shared" si="29"/>
        <v>0</v>
      </c>
      <c r="M322" s="1"/>
    </row>
    <row r="323" spans="1:16" ht="30" hidden="1" customHeight="1">
      <c r="A323" s="181">
        <v>3</v>
      </c>
      <c r="B323" s="209">
        <v>3</v>
      </c>
      <c r="C323" s="209">
        <v>1</v>
      </c>
      <c r="D323" s="209">
        <v>5</v>
      </c>
      <c r="E323" s="209">
        <v>1</v>
      </c>
      <c r="F323" s="210"/>
      <c r="G323" s="188" t="s">
        <v>187</v>
      </c>
      <c r="H323" s="174">
        <v>295</v>
      </c>
      <c r="I323" s="176">
        <f t="shared" si="29"/>
        <v>0</v>
      </c>
      <c r="J323" s="251">
        <f t="shared" si="29"/>
        <v>0</v>
      </c>
      <c r="K323" s="198">
        <f t="shared" si="29"/>
        <v>0</v>
      </c>
      <c r="L323" s="198">
        <f t="shared" si="29"/>
        <v>0</v>
      </c>
      <c r="M323" s="1"/>
    </row>
    <row r="324" spans="1:16" ht="30" hidden="1" customHeight="1">
      <c r="A324" s="186">
        <v>3</v>
      </c>
      <c r="B324" s="187">
        <v>3</v>
      </c>
      <c r="C324" s="187">
        <v>1</v>
      </c>
      <c r="D324" s="187">
        <v>5</v>
      </c>
      <c r="E324" s="187">
        <v>1</v>
      </c>
      <c r="F324" s="189">
        <v>1</v>
      </c>
      <c r="G324" s="188" t="s">
        <v>352</v>
      </c>
      <c r="H324" s="174">
        <v>296</v>
      </c>
      <c r="I324" s="194">
        <v>0</v>
      </c>
      <c r="J324" s="239">
        <v>0</v>
      </c>
      <c r="K324" s="239">
        <v>0</v>
      </c>
      <c r="L324" s="238">
        <v>0</v>
      </c>
      <c r="M324" s="1"/>
    </row>
    <row r="325" spans="1:16" ht="30" hidden="1" customHeight="1">
      <c r="A325" s="186">
        <v>3</v>
      </c>
      <c r="B325" s="187">
        <v>3</v>
      </c>
      <c r="C325" s="187">
        <v>1</v>
      </c>
      <c r="D325" s="187">
        <v>6</v>
      </c>
      <c r="E325" s="187"/>
      <c r="F325" s="189"/>
      <c r="G325" s="188" t="s">
        <v>160</v>
      </c>
      <c r="H325" s="174">
        <v>297</v>
      </c>
      <c r="I325" s="176">
        <f t="shared" ref="I325:L326" si="30">I326</f>
        <v>0</v>
      </c>
      <c r="J325" s="250">
        <f t="shared" si="30"/>
        <v>0</v>
      </c>
      <c r="K325" s="176">
        <f t="shared" si="30"/>
        <v>0</v>
      </c>
      <c r="L325" s="176">
        <f t="shared" si="30"/>
        <v>0</v>
      </c>
      <c r="M325" s="1"/>
    </row>
    <row r="326" spans="1:16" ht="30" hidden="1" customHeight="1">
      <c r="A326" s="186">
        <v>3</v>
      </c>
      <c r="B326" s="187">
        <v>3</v>
      </c>
      <c r="C326" s="187">
        <v>1</v>
      </c>
      <c r="D326" s="187">
        <v>6</v>
      </c>
      <c r="E326" s="187">
        <v>1</v>
      </c>
      <c r="F326" s="189"/>
      <c r="G326" s="188" t="s">
        <v>160</v>
      </c>
      <c r="H326" s="174">
        <v>298</v>
      </c>
      <c r="I326" s="175">
        <f t="shared" si="30"/>
        <v>0</v>
      </c>
      <c r="J326" s="250">
        <f t="shared" si="30"/>
        <v>0</v>
      </c>
      <c r="K326" s="176">
        <f t="shared" si="30"/>
        <v>0</v>
      </c>
      <c r="L326" s="176">
        <f t="shared" si="30"/>
        <v>0</v>
      </c>
      <c r="M326" s="1"/>
    </row>
    <row r="327" spans="1:16" ht="25.5" hidden="1" customHeight="1">
      <c r="A327" s="186">
        <v>3</v>
      </c>
      <c r="B327" s="187">
        <v>3</v>
      </c>
      <c r="C327" s="187">
        <v>1</v>
      </c>
      <c r="D327" s="187">
        <v>6</v>
      </c>
      <c r="E327" s="187">
        <v>1</v>
      </c>
      <c r="F327" s="189">
        <v>1</v>
      </c>
      <c r="G327" s="188" t="s">
        <v>160</v>
      </c>
      <c r="H327" s="174">
        <v>299</v>
      </c>
      <c r="I327" s="239">
        <v>0</v>
      </c>
      <c r="J327" s="239">
        <v>0</v>
      </c>
      <c r="K327" s="239">
        <v>0</v>
      </c>
      <c r="L327" s="238">
        <v>0</v>
      </c>
      <c r="M327" s="1"/>
    </row>
    <row r="328" spans="1:16" ht="22.5" hidden="1" customHeight="1">
      <c r="A328" s="186">
        <v>3</v>
      </c>
      <c r="B328" s="187">
        <v>3</v>
      </c>
      <c r="C328" s="187">
        <v>1</v>
      </c>
      <c r="D328" s="187">
        <v>7</v>
      </c>
      <c r="E328" s="187"/>
      <c r="F328" s="189"/>
      <c r="G328" s="188" t="s">
        <v>188</v>
      </c>
      <c r="H328" s="174">
        <v>300</v>
      </c>
      <c r="I328" s="175">
        <f>I329</f>
        <v>0</v>
      </c>
      <c r="J328" s="250">
        <f>J329</f>
        <v>0</v>
      </c>
      <c r="K328" s="176">
        <f>K329</f>
        <v>0</v>
      </c>
      <c r="L328" s="176">
        <f>L329</f>
        <v>0</v>
      </c>
      <c r="M328" s="1"/>
    </row>
    <row r="329" spans="1:16" ht="25.5" hidden="1" customHeight="1">
      <c r="A329" s="186">
        <v>3</v>
      </c>
      <c r="B329" s="187">
        <v>3</v>
      </c>
      <c r="C329" s="187">
        <v>1</v>
      </c>
      <c r="D329" s="187">
        <v>7</v>
      </c>
      <c r="E329" s="187">
        <v>1</v>
      </c>
      <c r="F329" s="189"/>
      <c r="G329" s="188" t="s">
        <v>188</v>
      </c>
      <c r="H329" s="174">
        <v>301</v>
      </c>
      <c r="I329" s="175">
        <f>I330+I331</f>
        <v>0</v>
      </c>
      <c r="J329" s="175">
        <f>J330+J331</f>
        <v>0</v>
      </c>
      <c r="K329" s="175">
        <f>K330+K331</f>
        <v>0</v>
      </c>
      <c r="L329" s="175">
        <f>L330+L331</f>
        <v>0</v>
      </c>
      <c r="M329" s="1"/>
    </row>
    <row r="330" spans="1:16" ht="27" hidden="1" customHeight="1">
      <c r="A330" s="186">
        <v>3</v>
      </c>
      <c r="B330" s="187">
        <v>3</v>
      </c>
      <c r="C330" s="187">
        <v>1</v>
      </c>
      <c r="D330" s="187">
        <v>7</v>
      </c>
      <c r="E330" s="187">
        <v>1</v>
      </c>
      <c r="F330" s="189">
        <v>1</v>
      </c>
      <c r="G330" s="188" t="s">
        <v>189</v>
      </c>
      <c r="H330" s="174">
        <v>302</v>
      </c>
      <c r="I330" s="239">
        <v>0</v>
      </c>
      <c r="J330" s="239">
        <v>0</v>
      </c>
      <c r="K330" s="239">
        <v>0</v>
      </c>
      <c r="L330" s="238">
        <v>0</v>
      </c>
      <c r="M330" s="1"/>
    </row>
    <row r="331" spans="1:16" ht="27.75" hidden="1" customHeight="1">
      <c r="A331" s="186">
        <v>3</v>
      </c>
      <c r="B331" s="187">
        <v>3</v>
      </c>
      <c r="C331" s="187">
        <v>1</v>
      </c>
      <c r="D331" s="187">
        <v>7</v>
      </c>
      <c r="E331" s="187">
        <v>1</v>
      </c>
      <c r="F331" s="189">
        <v>2</v>
      </c>
      <c r="G331" s="188" t="s">
        <v>190</v>
      </c>
      <c r="H331" s="174">
        <v>303</v>
      </c>
      <c r="I331" s="194">
        <v>0</v>
      </c>
      <c r="J331" s="194">
        <v>0</v>
      </c>
      <c r="K331" s="194">
        <v>0</v>
      </c>
      <c r="L331" s="194">
        <v>0</v>
      </c>
      <c r="M331" s="1"/>
    </row>
    <row r="332" spans="1:16" ht="38.25" hidden="1" customHeight="1">
      <c r="A332" s="186">
        <v>3</v>
      </c>
      <c r="B332" s="187">
        <v>3</v>
      </c>
      <c r="C332" s="187">
        <v>2</v>
      </c>
      <c r="D332" s="187"/>
      <c r="E332" s="187"/>
      <c r="F332" s="189"/>
      <c r="G332" s="188" t="s">
        <v>191</v>
      </c>
      <c r="H332" s="174">
        <v>304</v>
      </c>
      <c r="I332" s="175">
        <f>SUM(I333+I342+I346+I350+I354+I357+I360)</f>
        <v>0</v>
      </c>
      <c r="J332" s="250">
        <f>SUM(J333+J342+J346+J350+J354+J357+J360)</f>
        <v>0</v>
      </c>
      <c r="K332" s="176">
        <f>SUM(K333+K342+K346+K350+K354+K357+K360)</f>
        <v>0</v>
      </c>
      <c r="L332" s="176">
        <f>SUM(L333+L342+L346+L350+L354+L357+L360)</f>
        <v>0</v>
      </c>
      <c r="M332" s="1"/>
    </row>
    <row r="333" spans="1:16" ht="30" hidden="1" customHeight="1">
      <c r="A333" s="186">
        <v>3</v>
      </c>
      <c r="B333" s="187">
        <v>3</v>
      </c>
      <c r="C333" s="187">
        <v>2</v>
      </c>
      <c r="D333" s="187">
        <v>1</v>
      </c>
      <c r="E333" s="187"/>
      <c r="F333" s="189"/>
      <c r="G333" s="188" t="s">
        <v>143</v>
      </c>
      <c r="H333" s="174">
        <v>305</v>
      </c>
      <c r="I333" s="175">
        <f>I334</f>
        <v>0</v>
      </c>
      <c r="J333" s="250">
        <f>J334</f>
        <v>0</v>
      </c>
      <c r="K333" s="176">
        <f>K334</f>
        <v>0</v>
      </c>
      <c r="L333" s="176">
        <f>L334</f>
        <v>0</v>
      </c>
      <c r="M333" s="1"/>
    </row>
    <row r="334" spans="1:16" hidden="1">
      <c r="A334" s="190">
        <v>3</v>
      </c>
      <c r="B334" s="186">
        <v>3</v>
      </c>
      <c r="C334" s="187">
        <v>2</v>
      </c>
      <c r="D334" s="188">
        <v>1</v>
      </c>
      <c r="E334" s="186">
        <v>1</v>
      </c>
      <c r="F334" s="189"/>
      <c r="G334" s="188" t="s">
        <v>143</v>
      </c>
      <c r="H334" s="174">
        <v>306</v>
      </c>
      <c r="I334" s="175">
        <f t="shared" ref="I334:P334" si="31">SUM(I335:I335)</f>
        <v>0</v>
      </c>
      <c r="J334" s="175">
        <f t="shared" si="31"/>
        <v>0</v>
      </c>
      <c r="K334" s="175">
        <f t="shared" si="31"/>
        <v>0</v>
      </c>
      <c r="L334" s="175">
        <f t="shared" si="31"/>
        <v>0</v>
      </c>
      <c r="M334" s="252">
        <f t="shared" si="31"/>
        <v>0</v>
      </c>
      <c r="N334" s="252">
        <f t="shared" si="31"/>
        <v>0</v>
      </c>
      <c r="O334" s="252">
        <f t="shared" si="31"/>
        <v>0</v>
      </c>
      <c r="P334" s="252">
        <f t="shared" si="31"/>
        <v>0</v>
      </c>
    </row>
    <row r="335" spans="1:16" ht="27.75" hidden="1" customHeight="1">
      <c r="A335" s="190">
        <v>3</v>
      </c>
      <c r="B335" s="186">
        <v>3</v>
      </c>
      <c r="C335" s="187">
        <v>2</v>
      </c>
      <c r="D335" s="188">
        <v>1</v>
      </c>
      <c r="E335" s="186">
        <v>1</v>
      </c>
      <c r="F335" s="189">
        <v>1</v>
      </c>
      <c r="G335" s="188" t="s">
        <v>144</v>
      </c>
      <c r="H335" s="174">
        <v>307</v>
      </c>
      <c r="I335" s="239">
        <v>0</v>
      </c>
      <c r="J335" s="239">
        <v>0</v>
      </c>
      <c r="K335" s="239">
        <v>0</v>
      </c>
      <c r="L335" s="238">
        <v>0</v>
      </c>
      <c r="M335" s="1"/>
    </row>
    <row r="336" spans="1:16" hidden="1">
      <c r="A336" s="190">
        <v>3</v>
      </c>
      <c r="B336" s="186">
        <v>3</v>
      </c>
      <c r="C336" s="187">
        <v>2</v>
      </c>
      <c r="D336" s="188">
        <v>1</v>
      </c>
      <c r="E336" s="186">
        <v>2</v>
      </c>
      <c r="F336" s="189"/>
      <c r="G336" s="211" t="s">
        <v>165</v>
      </c>
      <c r="H336" s="174">
        <v>308</v>
      </c>
      <c r="I336" s="175">
        <f>SUM(I337:I338)</f>
        <v>0</v>
      </c>
      <c r="J336" s="175">
        <f>SUM(J337:J338)</f>
        <v>0</v>
      </c>
      <c r="K336" s="175">
        <f>SUM(K337:K338)</f>
        <v>0</v>
      </c>
      <c r="L336" s="175">
        <f>SUM(L337:L338)</f>
        <v>0</v>
      </c>
    </row>
    <row r="337" spans="1:13" hidden="1">
      <c r="A337" s="190">
        <v>3</v>
      </c>
      <c r="B337" s="186">
        <v>3</v>
      </c>
      <c r="C337" s="187">
        <v>2</v>
      </c>
      <c r="D337" s="188">
        <v>1</v>
      </c>
      <c r="E337" s="186">
        <v>2</v>
      </c>
      <c r="F337" s="189">
        <v>1</v>
      </c>
      <c r="G337" s="211" t="s">
        <v>146</v>
      </c>
      <c r="H337" s="174">
        <v>309</v>
      </c>
      <c r="I337" s="239">
        <v>0</v>
      </c>
      <c r="J337" s="239">
        <v>0</v>
      </c>
      <c r="K337" s="239">
        <v>0</v>
      </c>
      <c r="L337" s="238">
        <v>0</v>
      </c>
    </row>
    <row r="338" spans="1:13" hidden="1">
      <c r="A338" s="190">
        <v>3</v>
      </c>
      <c r="B338" s="186">
        <v>3</v>
      </c>
      <c r="C338" s="187">
        <v>2</v>
      </c>
      <c r="D338" s="188">
        <v>1</v>
      </c>
      <c r="E338" s="186">
        <v>2</v>
      </c>
      <c r="F338" s="189">
        <v>2</v>
      </c>
      <c r="G338" s="211" t="s">
        <v>147</v>
      </c>
      <c r="H338" s="174">
        <v>310</v>
      </c>
      <c r="I338" s="194">
        <v>0</v>
      </c>
      <c r="J338" s="194">
        <v>0</v>
      </c>
      <c r="K338" s="194">
        <v>0</v>
      </c>
      <c r="L338" s="194">
        <v>0</v>
      </c>
    </row>
    <row r="339" spans="1:13" hidden="1">
      <c r="A339" s="190">
        <v>3</v>
      </c>
      <c r="B339" s="186">
        <v>3</v>
      </c>
      <c r="C339" s="187">
        <v>2</v>
      </c>
      <c r="D339" s="188">
        <v>1</v>
      </c>
      <c r="E339" s="186">
        <v>3</v>
      </c>
      <c r="F339" s="189"/>
      <c r="G339" s="211" t="s">
        <v>148</v>
      </c>
      <c r="H339" s="174">
        <v>311</v>
      </c>
      <c r="I339" s="175">
        <f>SUM(I340:I341)</f>
        <v>0</v>
      </c>
      <c r="J339" s="175">
        <f>SUM(J340:J341)</f>
        <v>0</v>
      </c>
      <c r="K339" s="175">
        <f>SUM(K340:K341)</f>
        <v>0</v>
      </c>
      <c r="L339" s="175">
        <f>SUM(L340:L341)</f>
        <v>0</v>
      </c>
    </row>
    <row r="340" spans="1:13" hidden="1">
      <c r="A340" s="190">
        <v>3</v>
      </c>
      <c r="B340" s="186">
        <v>3</v>
      </c>
      <c r="C340" s="187">
        <v>2</v>
      </c>
      <c r="D340" s="188">
        <v>1</v>
      </c>
      <c r="E340" s="186">
        <v>3</v>
      </c>
      <c r="F340" s="189">
        <v>1</v>
      </c>
      <c r="G340" s="211" t="s">
        <v>149</v>
      </c>
      <c r="H340" s="174">
        <v>312</v>
      </c>
      <c r="I340" s="194">
        <v>0</v>
      </c>
      <c r="J340" s="194">
        <v>0</v>
      </c>
      <c r="K340" s="194">
        <v>0</v>
      </c>
      <c r="L340" s="194">
        <v>0</v>
      </c>
    </row>
    <row r="341" spans="1:13" hidden="1">
      <c r="A341" s="190">
        <v>3</v>
      </c>
      <c r="B341" s="186">
        <v>3</v>
      </c>
      <c r="C341" s="187">
        <v>2</v>
      </c>
      <c r="D341" s="188">
        <v>1</v>
      </c>
      <c r="E341" s="186">
        <v>3</v>
      </c>
      <c r="F341" s="189">
        <v>2</v>
      </c>
      <c r="G341" s="211" t="s">
        <v>166</v>
      </c>
      <c r="H341" s="174">
        <v>313</v>
      </c>
      <c r="I341" s="212">
        <v>0</v>
      </c>
      <c r="J341" s="253">
        <v>0</v>
      </c>
      <c r="K341" s="212">
        <v>0</v>
      </c>
      <c r="L341" s="212">
        <v>0</v>
      </c>
    </row>
    <row r="342" spans="1:13" hidden="1">
      <c r="A342" s="199">
        <v>3</v>
      </c>
      <c r="B342" s="199">
        <v>3</v>
      </c>
      <c r="C342" s="208">
        <v>2</v>
      </c>
      <c r="D342" s="211">
        <v>2</v>
      </c>
      <c r="E342" s="208"/>
      <c r="F342" s="210"/>
      <c r="G342" s="211" t="s">
        <v>178</v>
      </c>
      <c r="H342" s="174">
        <v>314</v>
      </c>
      <c r="I342" s="204">
        <f>I343</f>
        <v>0</v>
      </c>
      <c r="J342" s="254">
        <f>J343</f>
        <v>0</v>
      </c>
      <c r="K342" s="205">
        <f>K343</f>
        <v>0</v>
      </c>
      <c r="L342" s="205">
        <f>L343</f>
        <v>0</v>
      </c>
    </row>
    <row r="343" spans="1:13" hidden="1">
      <c r="A343" s="190">
        <v>3</v>
      </c>
      <c r="B343" s="190">
        <v>3</v>
      </c>
      <c r="C343" s="186">
        <v>2</v>
      </c>
      <c r="D343" s="188">
        <v>2</v>
      </c>
      <c r="E343" s="186">
        <v>1</v>
      </c>
      <c r="F343" s="189"/>
      <c r="G343" s="211" t="s">
        <v>178</v>
      </c>
      <c r="H343" s="174">
        <v>315</v>
      </c>
      <c r="I343" s="175">
        <f>SUM(I344:I345)</f>
        <v>0</v>
      </c>
      <c r="J343" s="217">
        <f>SUM(J344:J345)</f>
        <v>0</v>
      </c>
      <c r="K343" s="176">
        <f>SUM(K344:K345)</f>
        <v>0</v>
      </c>
      <c r="L343" s="176">
        <f>SUM(L344:L345)</f>
        <v>0</v>
      </c>
    </row>
    <row r="344" spans="1:13" hidden="1">
      <c r="A344" s="190">
        <v>3</v>
      </c>
      <c r="B344" s="190">
        <v>3</v>
      </c>
      <c r="C344" s="186">
        <v>2</v>
      </c>
      <c r="D344" s="188">
        <v>2</v>
      </c>
      <c r="E344" s="190">
        <v>1</v>
      </c>
      <c r="F344" s="222">
        <v>1</v>
      </c>
      <c r="G344" s="188" t="s">
        <v>179</v>
      </c>
      <c r="H344" s="174">
        <v>316</v>
      </c>
      <c r="I344" s="194">
        <v>0</v>
      </c>
      <c r="J344" s="194">
        <v>0</v>
      </c>
      <c r="K344" s="194">
        <v>0</v>
      </c>
      <c r="L344" s="194">
        <v>0</v>
      </c>
    </row>
    <row r="345" spans="1:13" hidden="1">
      <c r="A345" s="199">
        <v>3</v>
      </c>
      <c r="B345" s="199">
        <v>3</v>
      </c>
      <c r="C345" s="200">
        <v>2</v>
      </c>
      <c r="D345" s="201">
        <v>2</v>
      </c>
      <c r="E345" s="202">
        <v>1</v>
      </c>
      <c r="F345" s="230">
        <v>2</v>
      </c>
      <c r="G345" s="202" t="s">
        <v>180</v>
      </c>
      <c r="H345" s="174">
        <v>317</v>
      </c>
      <c r="I345" s="194">
        <v>0</v>
      </c>
      <c r="J345" s="194">
        <v>0</v>
      </c>
      <c r="K345" s="194">
        <v>0</v>
      </c>
      <c r="L345" s="194">
        <v>0</v>
      </c>
    </row>
    <row r="346" spans="1:13" ht="23.25" hidden="1" customHeight="1">
      <c r="A346" s="190">
        <v>3</v>
      </c>
      <c r="B346" s="190">
        <v>3</v>
      </c>
      <c r="C346" s="186">
        <v>2</v>
      </c>
      <c r="D346" s="187">
        <v>3</v>
      </c>
      <c r="E346" s="188"/>
      <c r="F346" s="222"/>
      <c r="G346" s="188" t="s">
        <v>181</v>
      </c>
      <c r="H346" s="174">
        <v>318</v>
      </c>
      <c r="I346" s="175">
        <f>I347</f>
        <v>0</v>
      </c>
      <c r="J346" s="217">
        <f>J347</f>
        <v>0</v>
      </c>
      <c r="K346" s="176">
        <f>K347</f>
        <v>0</v>
      </c>
      <c r="L346" s="176">
        <f>L347</f>
        <v>0</v>
      </c>
      <c r="M346" s="1"/>
    </row>
    <row r="347" spans="1:13" ht="27.75" hidden="1" customHeight="1">
      <c r="A347" s="190">
        <v>3</v>
      </c>
      <c r="B347" s="190">
        <v>3</v>
      </c>
      <c r="C347" s="186">
        <v>2</v>
      </c>
      <c r="D347" s="187">
        <v>3</v>
      </c>
      <c r="E347" s="188">
        <v>1</v>
      </c>
      <c r="F347" s="222"/>
      <c r="G347" s="188" t="s">
        <v>181</v>
      </c>
      <c r="H347" s="174">
        <v>319</v>
      </c>
      <c r="I347" s="175">
        <f>I348+I349</f>
        <v>0</v>
      </c>
      <c r="J347" s="175">
        <f>J348+J349</f>
        <v>0</v>
      </c>
      <c r="K347" s="175">
        <f>K348+K349</f>
        <v>0</v>
      </c>
      <c r="L347" s="175">
        <f>L348+L349</f>
        <v>0</v>
      </c>
      <c r="M347" s="1"/>
    </row>
    <row r="348" spans="1:13" ht="28.5" hidden="1" customHeight="1">
      <c r="A348" s="190">
        <v>3</v>
      </c>
      <c r="B348" s="190">
        <v>3</v>
      </c>
      <c r="C348" s="186">
        <v>2</v>
      </c>
      <c r="D348" s="187">
        <v>3</v>
      </c>
      <c r="E348" s="188">
        <v>1</v>
      </c>
      <c r="F348" s="222">
        <v>1</v>
      </c>
      <c r="G348" s="188" t="s">
        <v>182</v>
      </c>
      <c r="H348" s="174">
        <v>320</v>
      </c>
      <c r="I348" s="239">
        <v>0</v>
      </c>
      <c r="J348" s="239">
        <v>0</v>
      </c>
      <c r="K348" s="239">
        <v>0</v>
      </c>
      <c r="L348" s="238">
        <v>0</v>
      </c>
      <c r="M348" s="1"/>
    </row>
    <row r="349" spans="1:13" ht="27.75" hidden="1" customHeight="1">
      <c r="A349" s="190">
        <v>3</v>
      </c>
      <c r="B349" s="190">
        <v>3</v>
      </c>
      <c r="C349" s="186">
        <v>2</v>
      </c>
      <c r="D349" s="187">
        <v>3</v>
      </c>
      <c r="E349" s="188">
        <v>1</v>
      </c>
      <c r="F349" s="222">
        <v>2</v>
      </c>
      <c r="G349" s="188" t="s">
        <v>183</v>
      </c>
      <c r="H349" s="174">
        <v>321</v>
      </c>
      <c r="I349" s="194">
        <v>0</v>
      </c>
      <c r="J349" s="194">
        <v>0</v>
      </c>
      <c r="K349" s="194">
        <v>0</v>
      </c>
      <c r="L349" s="194">
        <v>0</v>
      </c>
      <c r="M349" s="1"/>
    </row>
    <row r="350" spans="1:13" hidden="1">
      <c r="A350" s="190">
        <v>3</v>
      </c>
      <c r="B350" s="190">
        <v>3</v>
      </c>
      <c r="C350" s="186">
        <v>2</v>
      </c>
      <c r="D350" s="187">
        <v>4</v>
      </c>
      <c r="E350" s="187"/>
      <c r="F350" s="189"/>
      <c r="G350" s="188" t="s">
        <v>184</v>
      </c>
      <c r="H350" s="174">
        <v>322</v>
      </c>
      <c r="I350" s="175">
        <f>I351</f>
        <v>0</v>
      </c>
      <c r="J350" s="217">
        <f>J351</f>
        <v>0</v>
      </c>
      <c r="K350" s="176">
        <f>K351</f>
        <v>0</v>
      </c>
      <c r="L350" s="176">
        <f>L351</f>
        <v>0</v>
      </c>
    </row>
    <row r="351" spans="1:13" hidden="1">
      <c r="A351" s="207">
        <v>3</v>
      </c>
      <c r="B351" s="207">
        <v>3</v>
      </c>
      <c r="C351" s="181">
        <v>2</v>
      </c>
      <c r="D351" s="179">
        <v>4</v>
      </c>
      <c r="E351" s="179">
        <v>1</v>
      </c>
      <c r="F351" s="182"/>
      <c r="G351" s="188" t="s">
        <v>184</v>
      </c>
      <c r="H351" s="174">
        <v>323</v>
      </c>
      <c r="I351" s="197">
        <f>SUM(I352:I353)</f>
        <v>0</v>
      </c>
      <c r="J351" s="219">
        <f>SUM(J352:J353)</f>
        <v>0</v>
      </c>
      <c r="K351" s="198">
        <f>SUM(K352:K353)</f>
        <v>0</v>
      </c>
      <c r="L351" s="198">
        <f>SUM(L352:L353)</f>
        <v>0</v>
      </c>
    </row>
    <row r="352" spans="1:13" ht="30.75" hidden="1" customHeight="1">
      <c r="A352" s="190">
        <v>3</v>
      </c>
      <c r="B352" s="190">
        <v>3</v>
      </c>
      <c r="C352" s="186">
        <v>2</v>
      </c>
      <c r="D352" s="187">
        <v>4</v>
      </c>
      <c r="E352" s="187">
        <v>1</v>
      </c>
      <c r="F352" s="189">
        <v>1</v>
      </c>
      <c r="G352" s="188" t="s">
        <v>185</v>
      </c>
      <c r="H352" s="174">
        <v>324</v>
      </c>
      <c r="I352" s="194">
        <v>0</v>
      </c>
      <c r="J352" s="194">
        <v>0</v>
      </c>
      <c r="K352" s="194">
        <v>0</v>
      </c>
      <c r="L352" s="194">
        <v>0</v>
      </c>
      <c r="M352" s="1"/>
    </row>
    <row r="353" spans="1:13" hidden="1">
      <c r="A353" s="190">
        <v>3</v>
      </c>
      <c r="B353" s="190">
        <v>3</v>
      </c>
      <c r="C353" s="186">
        <v>2</v>
      </c>
      <c r="D353" s="187">
        <v>4</v>
      </c>
      <c r="E353" s="187">
        <v>1</v>
      </c>
      <c r="F353" s="189">
        <v>2</v>
      </c>
      <c r="G353" s="188" t="s">
        <v>192</v>
      </c>
      <c r="H353" s="174">
        <v>325</v>
      </c>
      <c r="I353" s="194">
        <v>0</v>
      </c>
      <c r="J353" s="194">
        <v>0</v>
      </c>
      <c r="K353" s="194">
        <v>0</v>
      </c>
      <c r="L353" s="194">
        <v>0</v>
      </c>
    </row>
    <row r="354" spans="1:13" hidden="1">
      <c r="A354" s="190">
        <v>3</v>
      </c>
      <c r="B354" s="190">
        <v>3</v>
      </c>
      <c r="C354" s="186">
        <v>2</v>
      </c>
      <c r="D354" s="187">
        <v>5</v>
      </c>
      <c r="E354" s="187"/>
      <c r="F354" s="189"/>
      <c r="G354" s="188" t="s">
        <v>187</v>
      </c>
      <c r="H354" s="174">
        <v>326</v>
      </c>
      <c r="I354" s="175">
        <f t="shared" ref="I354:L355" si="32">I355</f>
        <v>0</v>
      </c>
      <c r="J354" s="217">
        <f t="shared" si="32"/>
        <v>0</v>
      </c>
      <c r="K354" s="176">
        <f t="shared" si="32"/>
        <v>0</v>
      </c>
      <c r="L354" s="176">
        <f t="shared" si="32"/>
        <v>0</v>
      </c>
    </row>
    <row r="355" spans="1:13" hidden="1">
      <c r="A355" s="207">
        <v>3</v>
      </c>
      <c r="B355" s="207">
        <v>3</v>
      </c>
      <c r="C355" s="181">
        <v>2</v>
      </c>
      <c r="D355" s="179">
        <v>5</v>
      </c>
      <c r="E355" s="179">
        <v>1</v>
      </c>
      <c r="F355" s="182"/>
      <c r="G355" s="188" t="s">
        <v>187</v>
      </c>
      <c r="H355" s="174">
        <v>327</v>
      </c>
      <c r="I355" s="197">
        <f t="shared" si="32"/>
        <v>0</v>
      </c>
      <c r="J355" s="219">
        <f t="shared" si="32"/>
        <v>0</v>
      </c>
      <c r="K355" s="198">
        <f t="shared" si="32"/>
        <v>0</v>
      </c>
      <c r="L355" s="198">
        <f t="shared" si="32"/>
        <v>0</v>
      </c>
    </row>
    <row r="356" spans="1:13" hidden="1">
      <c r="A356" s="190">
        <v>3</v>
      </c>
      <c r="B356" s="190">
        <v>3</v>
      </c>
      <c r="C356" s="186">
        <v>2</v>
      </c>
      <c r="D356" s="187">
        <v>5</v>
      </c>
      <c r="E356" s="187">
        <v>1</v>
      </c>
      <c r="F356" s="189">
        <v>1</v>
      </c>
      <c r="G356" s="188" t="s">
        <v>187</v>
      </c>
      <c r="H356" s="174">
        <v>328</v>
      </c>
      <c r="I356" s="239">
        <v>0</v>
      </c>
      <c r="J356" s="239">
        <v>0</v>
      </c>
      <c r="K356" s="239">
        <v>0</v>
      </c>
      <c r="L356" s="238">
        <v>0</v>
      </c>
    </row>
    <row r="357" spans="1:13" ht="30.75" hidden="1" customHeight="1">
      <c r="A357" s="190">
        <v>3</v>
      </c>
      <c r="B357" s="190">
        <v>3</v>
      </c>
      <c r="C357" s="186">
        <v>2</v>
      </c>
      <c r="D357" s="187">
        <v>6</v>
      </c>
      <c r="E357" s="187"/>
      <c r="F357" s="189"/>
      <c r="G357" s="188" t="s">
        <v>160</v>
      </c>
      <c r="H357" s="174">
        <v>329</v>
      </c>
      <c r="I357" s="175">
        <f t="shared" ref="I357:L358" si="33">I358</f>
        <v>0</v>
      </c>
      <c r="J357" s="217">
        <f t="shared" si="33"/>
        <v>0</v>
      </c>
      <c r="K357" s="176">
        <f t="shared" si="33"/>
        <v>0</v>
      </c>
      <c r="L357" s="176">
        <f t="shared" si="33"/>
        <v>0</v>
      </c>
      <c r="M357" s="1"/>
    </row>
    <row r="358" spans="1:13" ht="25.5" hidden="1" customHeight="1">
      <c r="A358" s="190">
        <v>3</v>
      </c>
      <c r="B358" s="190">
        <v>3</v>
      </c>
      <c r="C358" s="186">
        <v>2</v>
      </c>
      <c r="D358" s="187">
        <v>6</v>
      </c>
      <c r="E358" s="187">
        <v>1</v>
      </c>
      <c r="F358" s="189"/>
      <c r="G358" s="188" t="s">
        <v>160</v>
      </c>
      <c r="H358" s="174">
        <v>330</v>
      </c>
      <c r="I358" s="175">
        <f t="shared" si="33"/>
        <v>0</v>
      </c>
      <c r="J358" s="217">
        <f t="shared" si="33"/>
        <v>0</v>
      </c>
      <c r="K358" s="176">
        <f t="shared" si="33"/>
        <v>0</v>
      </c>
      <c r="L358" s="176">
        <f t="shared" si="33"/>
        <v>0</v>
      </c>
      <c r="M358" s="1"/>
    </row>
    <row r="359" spans="1:13" ht="24" hidden="1" customHeight="1">
      <c r="A359" s="199">
        <v>3</v>
      </c>
      <c r="B359" s="199">
        <v>3</v>
      </c>
      <c r="C359" s="200">
        <v>2</v>
      </c>
      <c r="D359" s="201">
        <v>6</v>
      </c>
      <c r="E359" s="201">
        <v>1</v>
      </c>
      <c r="F359" s="203">
        <v>1</v>
      </c>
      <c r="G359" s="202" t="s">
        <v>160</v>
      </c>
      <c r="H359" s="174">
        <v>331</v>
      </c>
      <c r="I359" s="239">
        <v>0</v>
      </c>
      <c r="J359" s="239">
        <v>0</v>
      </c>
      <c r="K359" s="239">
        <v>0</v>
      </c>
      <c r="L359" s="238">
        <v>0</v>
      </c>
      <c r="M359" s="1"/>
    </row>
    <row r="360" spans="1:13" ht="28.5" hidden="1" customHeight="1">
      <c r="A360" s="190">
        <v>3</v>
      </c>
      <c r="B360" s="190">
        <v>3</v>
      </c>
      <c r="C360" s="186">
        <v>2</v>
      </c>
      <c r="D360" s="187">
        <v>7</v>
      </c>
      <c r="E360" s="187"/>
      <c r="F360" s="189"/>
      <c r="G360" s="188" t="s">
        <v>188</v>
      </c>
      <c r="H360" s="174">
        <v>332</v>
      </c>
      <c r="I360" s="175">
        <f>I361</f>
        <v>0</v>
      </c>
      <c r="J360" s="217">
        <f>J361</f>
        <v>0</v>
      </c>
      <c r="K360" s="176">
        <f>K361</f>
        <v>0</v>
      </c>
      <c r="L360" s="176">
        <f>L361</f>
        <v>0</v>
      </c>
      <c r="M360" s="1"/>
    </row>
    <row r="361" spans="1:13" ht="28.5" hidden="1" customHeight="1">
      <c r="A361" s="199">
        <v>3</v>
      </c>
      <c r="B361" s="199">
        <v>3</v>
      </c>
      <c r="C361" s="200">
        <v>2</v>
      </c>
      <c r="D361" s="201">
        <v>7</v>
      </c>
      <c r="E361" s="201">
        <v>1</v>
      </c>
      <c r="F361" s="203"/>
      <c r="G361" s="188" t="s">
        <v>188</v>
      </c>
      <c r="H361" s="174">
        <v>333</v>
      </c>
      <c r="I361" s="175">
        <f>SUM(I362:I363)</f>
        <v>0</v>
      </c>
      <c r="J361" s="175">
        <f>SUM(J362:J363)</f>
        <v>0</v>
      </c>
      <c r="K361" s="175">
        <f>SUM(K362:K363)</f>
        <v>0</v>
      </c>
      <c r="L361" s="175">
        <f>SUM(L362:L363)</f>
        <v>0</v>
      </c>
      <c r="M361" s="1"/>
    </row>
    <row r="362" spans="1:13" ht="27" hidden="1" customHeight="1">
      <c r="A362" s="190">
        <v>3</v>
      </c>
      <c r="B362" s="190">
        <v>3</v>
      </c>
      <c r="C362" s="186">
        <v>2</v>
      </c>
      <c r="D362" s="187">
        <v>7</v>
      </c>
      <c r="E362" s="187">
        <v>1</v>
      </c>
      <c r="F362" s="189">
        <v>1</v>
      </c>
      <c r="G362" s="188" t="s">
        <v>189</v>
      </c>
      <c r="H362" s="174">
        <v>334</v>
      </c>
      <c r="I362" s="239">
        <v>0</v>
      </c>
      <c r="J362" s="239">
        <v>0</v>
      </c>
      <c r="K362" s="239">
        <v>0</v>
      </c>
      <c r="L362" s="238">
        <v>0</v>
      </c>
      <c r="M362" s="1"/>
    </row>
    <row r="363" spans="1:13" ht="30" hidden="1" customHeight="1">
      <c r="A363" s="190">
        <v>3</v>
      </c>
      <c r="B363" s="190">
        <v>3</v>
      </c>
      <c r="C363" s="186">
        <v>2</v>
      </c>
      <c r="D363" s="187">
        <v>7</v>
      </c>
      <c r="E363" s="187">
        <v>1</v>
      </c>
      <c r="F363" s="189">
        <v>2</v>
      </c>
      <c r="G363" s="188" t="s">
        <v>190</v>
      </c>
      <c r="H363" s="174">
        <v>335</v>
      </c>
      <c r="I363" s="194">
        <v>0</v>
      </c>
      <c r="J363" s="194">
        <v>0</v>
      </c>
      <c r="K363" s="194">
        <v>0</v>
      </c>
      <c r="L363" s="194">
        <v>0</v>
      </c>
      <c r="M363" s="1"/>
    </row>
    <row r="364" spans="1:13" ht="39.75" customHeight="1">
      <c r="A364" s="157"/>
      <c r="B364" s="157"/>
      <c r="C364" s="158"/>
      <c r="D364" s="255"/>
      <c r="E364" s="256"/>
      <c r="F364" s="257"/>
      <c r="G364" s="258" t="s">
        <v>350</v>
      </c>
      <c r="H364" s="174">
        <v>336</v>
      </c>
      <c r="I364" s="227">
        <f>SUM(I29+I180)</f>
        <v>650200</v>
      </c>
      <c r="J364" s="227">
        <f>SUM(J29+J180)</f>
        <v>160800</v>
      </c>
      <c r="K364" s="227">
        <f>SUM(K29+K180)</f>
        <v>91014.159999999989</v>
      </c>
      <c r="L364" s="227">
        <f>SUM(L29+L180)</f>
        <v>91014.159999999989</v>
      </c>
      <c r="M364" s="1"/>
    </row>
    <row r="365" spans="1:13" ht="23.25" customHeight="1">
      <c r="A365" s="390" t="s">
        <v>406</v>
      </c>
      <c r="B365" s="390"/>
      <c r="C365" s="390"/>
      <c r="D365" s="390"/>
      <c r="E365" s="390"/>
      <c r="F365" s="390"/>
      <c r="G365" s="390"/>
      <c r="H365" s="302"/>
      <c r="I365" s="260"/>
      <c r="J365" s="391" t="s">
        <v>407</v>
      </c>
      <c r="K365" s="391"/>
      <c r="L365" s="391"/>
    </row>
    <row r="366" spans="1:13" ht="12.75" customHeight="1">
      <c r="A366" s="261"/>
      <c r="B366" s="261"/>
      <c r="C366" s="261"/>
      <c r="D366" s="385" t="s">
        <v>395</v>
      </c>
      <c r="E366" s="385"/>
      <c r="F366" s="385"/>
      <c r="G366" s="385"/>
      <c r="H366" s="1"/>
      <c r="I366" s="301" t="s">
        <v>193</v>
      </c>
      <c r="K366" s="386" t="s">
        <v>194</v>
      </c>
      <c r="L366" s="386"/>
    </row>
    <row r="367" spans="1:13" ht="6" customHeight="1">
      <c r="I367" s="126"/>
      <c r="K367" s="126"/>
      <c r="L367" s="126"/>
    </row>
    <row r="368" spans="1:13" ht="26.25" customHeight="1">
      <c r="A368" s="416" t="s">
        <v>396</v>
      </c>
      <c r="B368" s="416"/>
      <c r="C368" s="416"/>
      <c r="D368" s="416"/>
      <c r="E368" s="416"/>
      <c r="F368" s="416"/>
      <c r="G368" s="416"/>
      <c r="I368" s="126"/>
      <c r="J368" s="395" t="s">
        <v>356</v>
      </c>
      <c r="K368" s="395"/>
      <c r="L368" s="395"/>
    </row>
    <row r="369" spans="4:12" ht="33.75" customHeight="1">
      <c r="D369" s="396" t="s">
        <v>397</v>
      </c>
      <c r="E369" s="397"/>
      <c r="F369" s="397"/>
      <c r="G369" s="397"/>
      <c r="H369" s="139"/>
      <c r="I369" s="127" t="s">
        <v>193</v>
      </c>
      <c r="K369" s="386" t="s">
        <v>194</v>
      </c>
      <c r="L369" s="386"/>
    </row>
    <row r="370" spans="4:12" ht="7.5" customHeight="1"/>
  </sheetData>
  <mergeCells count="32">
    <mergeCell ref="A3:L3"/>
    <mergeCell ref="A6:L6"/>
    <mergeCell ref="G8:K8"/>
    <mergeCell ref="A5:L5"/>
    <mergeCell ref="J1:L1"/>
    <mergeCell ref="J2:L2"/>
    <mergeCell ref="G10:K10"/>
    <mergeCell ref="G13:K13"/>
    <mergeCell ref="A9:L9"/>
    <mergeCell ref="G11:K11"/>
    <mergeCell ref="B12:L12"/>
    <mergeCell ref="G14:K14"/>
    <mergeCell ref="A21:I21"/>
    <mergeCell ref="A28:F28"/>
    <mergeCell ref="A365:G365"/>
    <mergeCell ref="J365:L365"/>
    <mergeCell ref="E16:K16"/>
    <mergeCell ref="A17:L17"/>
    <mergeCell ref="A22:I22"/>
    <mergeCell ref="G24:H24"/>
    <mergeCell ref="A26:F27"/>
    <mergeCell ref="G26:G27"/>
    <mergeCell ref="H26:H27"/>
    <mergeCell ref="I26:J26"/>
    <mergeCell ref="K26:K27"/>
    <mergeCell ref="L26:L27"/>
    <mergeCell ref="A368:G368"/>
    <mergeCell ref="J368:L368"/>
    <mergeCell ref="D369:G369"/>
    <mergeCell ref="K369:L369"/>
    <mergeCell ref="D366:G366"/>
    <mergeCell ref="K366:L366"/>
  </mergeCells>
  <pageMargins left="0.51181102362204722" right="0.11811023622047245" top="0" bottom="0" header="0.31496062992125984" footer="0.31496062992125984"/>
  <pageSetup paperSize="9" scale="6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E5FA-3A9D-4963-91A9-33CE1299749B}">
  <dimension ref="A1:R373"/>
  <sheetViews>
    <sheetView zoomScaleNormal="100" workbookViewId="0">
      <selection activeCell="A6" sqref="A6:L6"/>
    </sheetView>
  </sheetViews>
  <sheetFormatPr defaultColWidth="9.140625" defaultRowHeight="15"/>
  <cols>
    <col min="1" max="4" width="2" style="140" customWidth="1"/>
    <col min="5" max="5" width="2.140625" style="140" customWidth="1"/>
    <col min="6" max="6" width="3.5703125" style="309" customWidth="1"/>
    <col min="7" max="7" width="34.28515625" style="140" customWidth="1"/>
    <col min="8" max="8" width="4.7109375" style="140" customWidth="1"/>
    <col min="9" max="12" width="12.85546875" style="140" customWidth="1"/>
    <col min="13" max="13" width="0.140625" style="140" hidden="1" customWidth="1"/>
    <col min="14" max="14" width="6.140625" style="140" hidden="1" customWidth="1"/>
    <col min="15" max="15" width="8.85546875" style="140" hidden="1" customWidth="1"/>
    <col min="16" max="16" width="9.140625" style="140"/>
    <col min="17" max="17" width="6.140625" style="140" customWidth="1"/>
    <col min="18" max="18" width="9.140625" style="140"/>
    <col min="19" max="16384" width="9.140625" style="1"/>
  </cols>
  <sheetData>
    <row r="1" spans="1:17" ht="22.5" customHeight="1">
      <c r="G1" s="287"/>
      <c r="H1" s="288"/>
      <c r="I1" s="289"/>
      <c r="J1" s="392" t="s">
        <v>410</v>
      </c>
      <c r="K1" s="392"/>
      <c r="L1" s="392"/>
      <c r="M1" s="290"/>
      <c r="N1" s="308"/>
      <c r="O1" s="308"/>
      <c r="P1" s="308"/>
      <c r="Q1" s="308"/>
    </row>
    <row r="2" spans="1:17" ht="22.5" customHeight="1">
      <c r="H2" s="288"/>
      <c r="I2" s="291"/>
      <c r="J2" s="393" t="s">
        <v>385</v>
      </c>
      <c r="K2" s="393"/>
      <c r="L2" s="393"/>
      <c r="M2" s="290"/>
      <c r="N2" s="308"/>
      <c r="O2" s="308"/>
      <c r="P2" s="308"/>
      <c r="Q2" s="141"/>
    </row>
    <row r="3" spans="1:17" ht="29.25" customHeight="1">
      <c r="A3" s="415" t="s">
        <v>403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147"/>
      <c r="N3" s="147"/>
      <c r="O3" s="147"/>
      <c r="P3" s="147"/>
      <c r="Q3" s="147"/>
    </row>
    <row r="4" spans="1:17" ht="15.75" customHeight="1">
      <c r="G4" s="147"/>
      <c r="H4" s="146"/>
      <c r="I4" s="146"/>
      <c r="J4" s="148"/>
      <c r="K4" s="148"/>
      <c r="L4" s="313"/>
      <c r="M4" s="290"/>
    </row>
    <row r="5" spans="1:17">
      <c r="A5" s="384" t="s">
        <v>335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290"/>
    </row>
    <row r="6" spans="1:17" ht="15.75" customHeight="1">
      <c r="A6" s="381" t="s">
        <v>0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290"/>
    </row>
    <row r="7" spans="1:17" ht="15.75" customHeight="1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290"/>
    </row>
    <row r="8" spans="1:17" ht="15.75" customHeight="1">
      <c r="A8" s="305"/>
      <c r="B8" s="306"/>
      <c r="C8" s="306"/>
      <c r="D8" s="306"/>
      <c r="E8" s="306"/>
      <c r="F8" s="306"/>
      <c r="G8" s="383" t="s">
        <v>1</v>
      </c>
      <c r="H8" s="383"/>
      <c r="I8" s="383"/>
      <c r="J8" s="383"/>
      <c r="K8" s="383"/>
      <c r="L8" s="306"/>
      <c r="M8" s="290"/>
    </row>
    <row r="9" spans="1:17" ht="12" customHeight="1">
      <c r="A9" s="376" t="s">
        <v>404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290"/>
      <c r="P9" s="140" t="s">
        <v>261</v>
      </c>
    </row>
    <row r="10" spans="1:17">
      <c r="G10" s="379" t="s">
        <v>405</v>
      </c>
      <c r="H10" s="379"/>
      <c r="I10" s="379"/>
      <c r="J10" s="379"/>
      <c r="K10" s="379"/>
      <c r="M10" s="290"/>
    </row>
    <row r="11" spans="1:17" ht="15.75" customHeight="1">
      <c r="G11" s="375" t="s">
        <v>412</v>
      </c>
      <c r="H11" s="375"/>
      <c r="I11" s="375"/>
      <c r="J11" s="375"/>
      <c r="K11" s="375"/>
    </row>
    <row r="12" spans="1:17" ht="14.25" customHeight="1">
      <c r="B12" s="376" t="s">
        <v>2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  <row r="14" spans="1:17">
      <c r="G14" s="379" t="s">
        <v>411</v>
      </c>
      <c r="H14" s="379"/>
      <c r="I14" s="379"/>
      <c r="J14" s="379"/>
      <c r="K14" s="379"/>
    </row>
    <row r="15" spans="1:17" ht="14.25" customHeight="1">
      <c r="G15" s="377" t="s">
        <v>3</v>
      </c>
      <c r="H15" s="377"/>
      <c r="I15" s="377"/>
      <c r="J15" s="377"/>
      <c r="K15" s="377"/>
    </row>
    <row r="16" spans="1:17">
      <c r="G16" s="308"/>
      <c r="H16" s="308"/>
      <c r="I16" s="308"/>
      <c r="J16" s="308"/>
      <c r="K16" s="308"/>
    </row>
    <row r="17" spans="1:17" ht="15" customHeight="1">
      <c r="B17" s="1"/>
      <c r="C17" s="1"/>
      <c r="D17" s="1"/>
      <c r="E17" s="378" t="s">
        <v>4</v>
      </c>
      <c r="F17" s="378"/>
      <c r="G17" s="378"/>
      <c r="H17" s="378"/>
      <c r="I17" s="378"/>
      <c r="J17" s="378"/>
      <c r="K17" s="378"/>
      <c r="L17" s="1"/>
    </row>
    <row r="18" spans="1:17" ht="15" customHeight="1">
      <c r="A18" s="398" t="s">
        <v>5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149"/>
    </row>
    <row r="19" spans="1:17">
      <c r="F19" s="140"/>
      <c r="J19" s="292"/>
      <c r="K19" s="313"/>
      <c r="L19" s="293" t="s">
        <v>6</v>
      </c>
      <c r="M19" s="149"/>
    </row>
    <row r="20" spans="1:17">
      <c r="F20" s="140"/>
      <c r="J20" s="150" t="s">
        <v>386</v>
      </c>
      <c r="K20" s="142"/>
      <c r="L20" s="151"/>
      <c r="M20" s="149"/>
    </row>
    <row r="21" spans="1:17" ht="15" customHeight="1">
      <c r="E21" s="308"/>
      <c r="F21" s="307"/>
      <c r="I21" s="152"/>
      <c r="J21" s="152"/>
      <c r="K21" s="153" t="s">
        <v>7</v>
      </c>
      <c r="L21" s="151"/>
      <c r="M21" s="149"/>
    </row>
    <row r="22" spans="1:17" ht="27.75" customHeight="1">
      <c r="A22" s="399" t="s">
        <v>272</v>
      </c>
      <c r="B22" s="399"/>
      <c r="C22" s="399"/>
      <c r="D22" s="399"/>
      <c r="E22" s="399"/>
      <c r="F22" s="399"/>
      <c r="G22" s="399"/>
      <c r="H22" s="399"/>
      <c r="I22" s="399"/>
      <c r="K22" s="153" t="s">
        <v>8</v>
      </c>
      <c r="L22" s="154" t="s">
        <v>9</v>
      </c>
      <c r="M22" s="149"/>
    </row>
    <row r="23" spans="1:17" ht="27" customHeight="1">
      <c r="A23" s="399" t="s">
        <v>10</v>
      </c>
      <c r="B23" s="399"/>
      <c r="C23" s="399"/>
      <c r="D23" s="399"/>
      <c r="E23" s="399"/>
      <c r="F23" s="399"/>
      <c r="G23" s="399"/>
      <c r="H23" s="399"/>
      <c r="I23" s="399"/>
      <c r="J23" s="303" t="s">
        <v>11</v>
      </c>
      <c r="K23" s="155" t="s">
        <v>12</v>
      </c>
      <c r="L23" s="151"/>
      <c r="M23" s="149"/>
    </row>
    <row r="24" spans="1:17">
      <c r="F24" s="140"/>
      <c r="G24" s="156" t="s">
        <v>13</v>
      </c>
      <c r="H24" s="157" t="s">
        <v>361</v>
      </c>
      <c r="I24" s="158"/>
      <c r="J24" s="159"/>
      <c r="K24" s="151"/>
      <c r="L24" s="151"/>
      <c r="M24" s="149"/>
    </row>
    <row r="25" spans="1:17" ht="15" customHeight="1">
      <c r="F25" s="140"/>
      <c r="G25" s="400" t="s">
        <v>14</v>
      </c>
      <c r="H25" s="400"/>
      <c r="I25" s="160" t="s">
        <v>15</v>
      </c>
      <c r="J25" s="161" t="s">
        <v>16</v>
      </c>
      <c r="K25" s="162" t="s">
        <v>16</v>
      </c>
      <c r="L25" s="162" t="s">
        <v>16</v>
      </c>
      <c r="M25" s="149"/>
    </row>
    <row r="26" spans="1:17" ht="27" customHeight="1">
      <c r="A26" s="163" t="s">
        <v>362</v>
      </c>
      <c r="B26" s="163"/>
      <c r="C26" s="163"/>
      <c r="D26" s="163"/>
      <c r="E26" s="163"/>
      <c r="F26" s="164"/>
      <c r="G26" s="165"/>
      <c r="I26" s="165"/>
      <c r="J26" s="165"/>
      <c r="K26" s="266"/>
      <c r="L26" s="166" t="s">
        <v>17</v>
      </c>
      <c r="M26" s="167"/>
    </row>
    <row r="27" spans="1:17" ht="58.5" customHeight="1">
      <c r="A27" s="401" t="s">
        <v>18</v>
      </c>
      <c r="B27" s="402"/>
      <c r="C27" s="402"/>
      <c r="D27" s="402"/>
      <c r="E27" s="402"/>
      <c r="F27" s="402"/>
      <c r="G27" s="405" t="s">
        <v>19</v>
      </c>
      <c r="H27" s="407" t="s">
        <v>20</v>
      </c>
      <c r="I27" s="409" t="s">
        <v>21</v>
      </c>
      <c r="J27" s="410"/>
      <c r="K27" s="411" t="s">
        <v>22</v>
      </c>
      <c r="L27" s="413" t="s">
        <v>23</v>
      </c>
      <c r="M27" s="167"/>
    </row>
    <row r="28" spans="1:17" ht="24">
      <c r="A28" s="403"/>
      <c r="B28" s="404"/>
      <c r="C28" s="404"/>
      <c r="D28" s="404"/>
      <c r="E28" s="404"/>
      <c r="F28" s="404"/>
      <c r="G28" s="406"/>
      <c r="H28" s="408"/>
      <c r="I28" s="168" t="s">
        <v>24</v>
      </c>
      <c r="J28" s="169" t="s">
        <v>25</v>
      </c>
      <c r="K28" s="412"/>
      <c r="L28" s="414"/>
    </row>
    <row r="29" spans="1:17">
      <c r="A29" s="387" t="s">
        <v>12</v>
      </c>
      <c r="B29" s="388"/>
      <c r="C29" s="388"/>
      <c r="D29" s="388"/>
      <c r="E29" s="388"/>
      <c r="F29" s="389"/>
      <c r="G29" s="294">
        <v>2</v>
      </c>
      <c r="H29" s="295">
        <v>3</v>
      </c>
      <c r="I29" s="296" t="s">
        <v>26</v>
      </c>
      <c r="J29" s="297" t="s">
        <v>27</v>
      </c>
      <c r="K29" s="298">
        <v>6</v>
      </c>
      <c r="L29" s="298">
        <v>7</v>
      </c>
    </row>
    <row r="30" spans="1:17" s="177" customFormat="1" ht="17.25" customHeight="1">
      <c r="A30" s="170">
        <v>2</v>
      </c>
      <c r="B30" s="170"/>
      <c r="C30" s="171"/>
      <c r="D30" s="172"/>
      <c r="E30" s="170"/>
      <c r="F30" s="173"/>
      <c r="G30" s="172" t="s">
        <v>28</v>
      </c>
      <c r="H30" s="174">
        <v>1</v>
      </c>
      <c r="I30" s="175">
        <f>SUM(I31+I42+I62+I83+I90+I110+I136+I155+I165)</f>
        <v>13100</v>
      </c>
      <c r="J30" s="175">
        <f>SUM(J31+J42+J62+J83+J90+J110+J136+J155+J165)</f>
        <v>5000</v>
      </c>
      <c r="K30" s="176">
        <f>SUM(K31+K42+K62+K83+K90+K110+K136+K155+K165)</f>
        <v>0</v>
      </c>
      <c r="L30" s="175">
        <f>SUM(L31+L42+L62+L83+L90+L110+L136+L155+L165)</f>
        <v>0</v>
      </c>
    </row>
    <row r="31" spans="1:17" ht="25.5">
      <c r="A31" s="170">
        <v>2</v>
      </c>
      <c r="B31" s="178">
        <v>1</v>
      </c>
      <c r="C31" s="179"/>
      <c r="D31" s="180"/>
      <c r="E31" s="181"/>
      <c r="F31" s="182"/>
      <c r="G31" s="183" t="s">
        <v>29</v>
      </c>
      <c r="H31" s="174">
        <v>2</v>
      </c>
      <c r="I31" s="175">
        <f>SUM(I32+I38)</f>
        <v>13100</v>
      </c>
      <c r="J31" s="175">
        <f>SUM(J32+J38)</f>
        <v>5000</v>
      </c>
      <c r="K31" s="184">
        <f>SUM(K32+K38)</f>
        <v>0</v>
      </c>
      <c r="L31" s="185">
        <f>SUM(L32+L38)</f>
        <v>0</v>
      </c>
      <c r="M31" s="1"/>
    </row>
    <row r="32" spans="1:17">
      <c r="A32" s="186">
        <v>2</v>
      </c>
      <c r="B32" s="186">
        <v>1</v>
      </c>
      <c r="C32" s="187">
        <v>1</v>
      </c>
      <c r="D32" s="188"/>
      <c r="E32" s="186"/>
      <c r="F32" s="189"/>
      <c r="G32" s="188" t="s">
        <v>30</v>
      </c>
      <c r="H32" s="174">
        <v>3</v>
      </c>
      <c r="I32" s="175">
        <f>SUM(I33)</f>
        <v>12900</v>
      </c>
      <c r="J32" s="175">
        <f>SUM(J33)</f>
        <v>5000</v>
      </c>
      <c r="K32" s="176">
        <f>SUM(K33)</f>
        <v>0</v>
      </c>
      <c r="L32" s="175">
        <f>SUM(L33)</f>
        <v>0</v>
      </c>
      <c r="M32" s="1"/>
      <c r="Q32" s="1"/>
    </row>
    <row r="33" spans="1:18" ht="15.75">
      <c r="A33" s="190">
        <v>2</v>
      </c>
      <c r="B33" s="186">
        <v>1</v>
      </c>
      <c r="C33" s="187">
        <v>1</v>
      </c>
      <c r="D33" s="188">
        <v>1</v>
      </c>
      <c r="E33" s="186"/>
      <c r="F33" s="189"/>
      <c r="G33" s="188" t="s">
        <v>30</v>
      </c>
      <c r="H33" s="174">
        <v>4</v>
      </c>
      <c r="I33" s="175">
        <f>SUM(I34+I36)</f>
        <v>12900</v>
      </c>
      <c r="J33" s="175">
        <f t="shared" ref="J33:L34" si="0">SUM(J34)</f>
        <v>5000</v>
      </c>
      <c r="K33" s="175">
        <f t="shared" si="0"/>
        <v>0</v>
      </c>
      <c r="L33" s="175">
        <f t="shared" si="0"/>
        <v>0</v>
      </c>
      <c r="M33" s="1"/>
      <c r="Q33" s="191"/>
    </row>
    <row r="34" spans="1:18" ht="15.75">
      <c r="A34" s="190">
        <v>2</v>
      </c>
      <c r="B34" s="186">
        <v>1</v>
      </c>
      <c r="C34" s="187">
        <v>1</v>
      </c>
      <c r="D34" s="188">
        <v>1</v>
      </c>
      <c r="E34" s="186">
        <v>1</v>
      </c>
      <c r="F34" s="189"/>
      <c r="G34" s="188" t="s">
        <v>31</v>
      </c>
      <c r="H34" s="174">
        <v>5</v>
      </c>
      <c r="I34" s="176">
        <f>SUM(I35)</f>
        <v>12900</v>
      </c>
      <c r="J34" s="176">
        <f t="shared" si="0"/>
        <v>5000</v>
      </c>
      <c r="K34" s="176">
        <f t="shared" si="0"/>
        <v>0</v>
      </c>
      <c r="L34" s="176">
        <f t="shared" si="0"/>
        <v>0</v>
      </c>
      <c r="M34" s="1"/>
      <c r="Q34" s="191"/>
    </row>
    <row r="35" spans="1:18" ht="14.25" hidden="1" customHeight="1">
      <c r="A35" s="190">
        <v>2</v>
      </c>
      <c r="B35" s="186">
        <v>1</v>
      </c>
      <c r="C35" s="187">
        <v>1</v>
      </c>
      <c r="D35" s="188">
        <v>1</v>
      </c>
      <c r="E35" s="186">
        <v>1</v>
      </c>
      <c r="F35" s="189">
        <v>1</v>
      </c>
      <c r="G35" s="188" t="s">
        <v>31</v>
      </c>
      <c r="H35" s="174">
        <v>6</v>
      </c>
      <c r="I35" s="192">
        <v>12900</v>
      </c>
      <c r="J35" s="193">
        <v>5000</v>
      </c>
      <c r="K35" s="193">
        <v>0</v>
      </c>
      <c r="L35" s="193">
        <v>0</v>
      </c>
      <c r="M35" s="1"/>
      <c r="Q35" s="191"/>
    </row>
    <row r="36" spans="1:18" ht="12.75" hidden="1" customHeight="1">
      <c r="A36" s="190">
        <v>2</v>
      </c>
      <c r="B36" s="186">
        <v>1</v>
      </c>
      <c r="C36" s="187">
        <v>1</v>
      </c>
      <c r="D36" s="188">
        <v>1</v>
      </c>
      <c r="E36" s="186">
        <v>2</v>
      </c>
      <c r="F36" s="189"/>
      <c r="G36" s="188" t="s">
        <v>32</v>
      </c>
      <c r="H36" s="174">
        <v>7</v>
      </c>
      <c r="I36" s="176">
        <f>I37</f>
        <v>0</v>
      </c>
      <c r="J36" s="176">
        <f>J37</f>
        <v>0</v>
      </c>
      <c r="K36" s="176">
        <f>K37</f>
        <v>0</v>
      </c>
      <c r="L36" s="176">
        <f>L37</f>
        <v>0</v>
      </c>
      <c r="M36" s="1"/>
      <c r="Q36" s="191"/>
    </row>
    <row r="37" spans="1:18" ht="12.75" hidden="1" customHeight="1">
      <c r="A37" s="190">
        <v>2</v>
      </c>
      <c r="B37" s="186">
        <v>1</v>
      </c>
      <c r="C37" s="187">
        <v>1</v>
      </c>
      <c r="D37" s="188">
        <v>1</v>
      </c>
      <c r="E37" s="186">
        <v>2</v>
      </c>
      <c r="F37" s="189">
        <v>1</v>
      </c>
      <c r="G37" s="188" t="s">
        <v>32</v>
      </c>
      <c r="H37" s="174">
        <v>8</v>
      </c>
      <c r="I37" s="193">
        <v>0</v>
      </c>
      <c r="J37" s="194">
        <v>0</v>
      </c>
      <c r="K37" s="193">
        <v>0</v>
      </c>
      <c r="L37" s="194">
        <v>0</v>
      </c>
      <c r="M37" s="1"/>
      <c r="Q37" s="191"/>
    </row>
    <row r="38" spans="1:18" ht="15.75">
      <c r="A38" s="190">
        <v>2</v>
      </c>
      <c r="B38" s="186">
        <v>1</v>
      </c>
      <c r="C38" s="187">
        <v>2</v>
      </c>
      <c r="D38" s="188"/>
      <c r="E38" s="186"/>
      <c r="F38" s="189"/>
      <c r="G38" s="188" t="s">
        <v>33</v>
      </c>
      <c r="H38" s="174">
        <v>9</v>
      </c>
      <c r="I38" s="176">
        <f t="shared" ref="I38:L40" si="1">I39</f>
        <v>200</v>
      </c>
      <c r="J38" s="175">
        <f t="shared" si="1"/>
        <v>0</v>
      </c>
      <c r="K38" s="176">
        <f t="shared" si="1"/>
        <v>0</v>
      </c>
      <c r="L38" s="175">
        <f t="shared" si="1"/>
        <v>0</v>
      </c>
      <c r="M38" s="1"/>
      <c r="Q38" s="191"/>
    </row>
    <row r="39" spans="1:18">
      <c r="A39" s="190">
        <v>2</v>
      </c>
      <c r="B39" s="186">
        <v>1</v>
      </c>
      <c r="C39" s="187">
        <v>2</v>
      </c>
      <c r="D39" s="188">
        <v>1</v>
      </c>
      <c r="E39" s="186"/>
      <c r="F39" s="189"/>
      <c r="G39" s="188" t="s">
        <v>33</v>
      </c>
      <c r="H39" s="174">
        <v>10</v>
      </c>
      <c r="I39" s="176">
        <f t="shared" si="1"/>
        <v>200</v>
      </c>
      <c r="J39" s="175">
        <f t="shared" si="1"/>
        <v>0</v>
      </c>
      <c r="K39" s="175">
        <f t="shared" si="1"/>
        <v>0</v>
      </c>
      <c r="L39" s="175">
        <f t="shared" si="1"/>
        <v>0</v>
      </c>
      <c r="Q39" s="1"/>
    </row>
    <row r="40" spans="1:18" ht="15.75">
      <c r="A40" s="190">
        <v>2</v>
      </c>
      <c r="B40" s="186">
        <v>1</v>
      </c>
      <c r="C40" s="187">
        <v>2</v>
      </c>
      <c r="D40" s="188">
        <v>1</v>
      </c>
      <c r="E40" s="186">
        <v>1</v>
      </c>
      <c r="F40" s="189"/>
      <c r="G40" s="188" t="s">
        <v>33</v>
      </c>
      <c r="H40" s="174">
        <v>11</v>
      </c>
      <c r="I40" s="175">
        <f t="shared" si="1"/>
        <v>200</v>
      </c>
      <c r="J40" s="175">
        <f t="shared" si="1"/>
        <v>0</v>
      </c>
      <c r="K40" s="175">
        <f t="shared" si="1"/>
        <v>0</v>
      </c>
      <c r="L40" s="175">
        <f t="shared" si="1"/>
        <v>0</v>
      </c>
      <c r="M40" s="1"/>
      <c r="Q40" s="191"/>
    </row>
    <row r="41" spans="1:18" ht="14.25" hidden="1" customHeight="1">
      <c r="A41" s="190">
        <v>2</v>
      </c>
      <c r="B41" s="186">
        <v>1</v>
      </c>
      <c r="C41" s="187">
        <v>2</v>
      </c>
      <c r="D41" s="188">
        <v>1</v>
      </c>
      <c r="E41" s="186">
        <v>1</v>
      </c>
      <c r="F41" s="189">
        <v>1</v>
      </c>
      <c r="G41" s="188" t="s">
        <v>33</v>
      </c>
      <c r="H41" s="174">
        <v>12</v>
      </c>
      <c r="I41" s="194">
        <v>200</v>
      </c>
      <c r="J41" s="193">
        <v>0</v>
      </c>
      <c r="K41" s="193">
        <v>0</v>
      </c>
      <c r="L41" s="193">
        <v>0</v>
      </c>
      <c r="M41" s="1"/>
      <c r="Q41" s="191"/>
    </row>
    <row r="42" spans="1:18" ht="26.25" hidden="1" customHeight="1">
      <c r="A42" s="195">
        <v>2</v>
      </c>
      <c r="B42" s="196">
        <v>2</v>
      </c>
      <c r="C42" s="179"/>
      <c r="D42" s="180"/>
      <c r="E42" s="181"/>
      <c r="F42" s="182"/>
      <c r="G42" s="183" t="s">
        <v>34</v>
      </c>
      <c r="H42" s="174">
        <v>13</v>
      </c>
      <c r="I42" s="197">
        <f t="shared" ref="I42:L44" si="2">I43</f>
        <v>0</v>
      </c>
      <c r="J42" s="198">
        <f t="shared" si="2"/>
        <v>0</v>
      </c>
      <c r="K42" s="197">
        <f t="shared" si="2"/>
        <v>0</v>
      </c>
      <c r="L42" s="197">
        <f t="shared" si="2"/>
        <v>0</v>
      </c>
      <c r="M42" s="1"/>
    </row>
    <row r="43" spans="1:18" ht="27" hidden="1" customHeight="1">
      <c r="A43" s="190">
        <v>2</v>
      </c>
      <c r="B43" s="186">
        <v>2</v>
      </c>
      <c r="C43" s="187">
        <v>1</v>
      </c>
      <c r="D43" s="188"/>
      <c r="E43" s="186"/>
      <c r="F43" s="189"/>
      <c r="G43" s="180" t="s">
        <v>34</v>
      </c>
      <c r="H43" s="174">
        <v>14</v>
      </c>
      <c r="I43" s="175">
        <f t="shared" si="2"/>
        <v>0</v>
      </c>
      <c r="J43" s="176">
        <f t="shared" si="2"/>
        <v>0</v>
      </c>
      <c r="K43" s="175">
        <f t="shared" si="2"/>
        <v>0</v>
      </c>
      <c r="L43" s="176">
        <f t="shared" si="2"/>
        <v>0</v>
      </c>
      <c r="M43" s="1"/>
      <c r="Q43" s="1"/>
      <c r="R43" s="191"/>
    </row>
    <row r="44" spans="1:18" ht="15.75" hidden="1" customHeight="1">
      <c r="A44" s="190">
        <v>2</v>
      </c>
      <c r="B44" s="186">
        <v>2</v>
      </c>
      <c r="C44" s="187">
        <v>1</v>
      </c>
      <c r="D44" s="188">
        <v>1</v>
      </c>
      <c r="E44" s="186"/>
      <c r="F44" s="189"/>
      <c r="G44" s="180" t="s">
        <v>34</v>
      </c>
      <c r="H44" s="174">
        <v>15</v>
      </c>
      <c r="I44" s="175">
        <f t="shared" si="2"/>
        <v>0</v>
      </c>
      <c r="J44" s="176">
        <f t="shared" si="2"/>
        <v>0</v>
      </c>
      <c r="K44" s="185">
        <f t="shared" si="2"/>
        <v>0</v>
      </c>
      <c r="L44" s="185">
        <f t="shared" si="2"/>
        <v>0</v>
      </c>
      <c r="M44" s="1"/>
      <c r="Q44" s="191"/>
      <c r="R44" s="1"/>
    </row>
    <row r="45" spans="1:18" ht="24.75" hidden="1" customHeight="1">
      <c r="A45" s="199">
        <v>2</v>
      </c>
      <c r="B45" s="200">
        <v>2</v>
      </c>
      <c r="C45" s="201">
        <v>1</v>
      </c>
      <c r="D45" s="202">
        <v>1</v>
      </c>
      <c r="E45" s="200">
        <v>1</v>
      </c>
      <c r="F45" s="203"/>
      <c r="G45" s="180" t="s">
        <v>34</v>
      </c>
      <c r="H45" s="174">
        <v>16</v>
      </c>
      <c r="I45" s="204">
        <f>SUM(I46:I61)</f>
        <v>0</v>
      </c>
      <c r="J45" s="204">
        <f>SUM(J46:J61)</f>
        <v>0</v>
      </c>
      <c r="K45" s="205">
        <f>SUM(K46:K61)</f>
        <v>0</v>
      </c>
      <c r="L45" s="205">
        <f>SUM(L46:L61)</f>
        <v>0</v>
      </c>
      <c r="M45" s="1"/>
      <c r="Q45" s="191"/>
      <c r="R45" s="1"/>
    </row>
    <row r="46" spans="1:18" ht="15.75" hidden="1" customHeight="1">
      <c r="A46" s="190">
        <v>2</v>
      </c>
      <c r="B46" s="186">
        <v>2</v>
      </c>
      <c r="C46" s="187">
        <v>1</v>
      </c>
      <c r="D46" s="188">
        <v>1</v>
      </c>
      <c r="E46" s="186">
        <v>1</v>
      </c>
      <c r="F46" s="206">
        <v>1</v>
      </c>
      <c r="G46" s="188" t="s">
        <v>35</v>
      </c>
      <c r="H46" s="174">
        <v>17</v>
      </c>
      <c r="I46" s="193">
        <v>0</v>
      </c>
      <c r="J46" s="193">
        <v>0</v>
      </c>
      <c r="K46" s="193">
        <v>0</v>
      </c>
      <c r="L46" s="193">
        <v>0</v>
      </c>
      <c r="M46" s="1"/>
      <c r="Q46" s="191"/>
      <c r="R46" s="1"/>
    </row>
    <row r="47" spans="1:18" ht="26.25" hidden="1" customHeight="1">
      <c r="A47" s="190">
        <v>2</v>
      </c>
      <c r="B47" s="186">
        <v>2</v>
      </c>
      <c r="C47" s="187">
        <v>1</v>
      </c>
      <c r="D47" s="188">
        <v>1</v>
      </c>
      <c r="E47" s="186">
        <v>1</v>
      </c>
      <c r="F47" s="189">
        <v>2</v>
      </c>
      <c r="G47" s="188" t="s">
        <v>36</v>
      </c>
      <c r="H47" s="174">
        <v>18</v>
      </c>
      <c r="I47" s="193">
        <v>0</v>
      </c>
      <c r="J47" s="193">
        <v>0</v>
      </c>
      <c r="K47" s="193">
        <v>0</v>
      </c>
      <c r="L47" s="193">
        <v>0</v>
      </c>
      <c r="M47" s="1"/>
      <c r="Q47" s="191"/>
      <c r="R47" s="1"/>
    </row>
    <row r="48" spans="1:18" ht="26.25" hidden="1" customHeight="1">
      <c r="A48" s="190">
        <v>2</v>
      </c>
      <c r="B48" s="186">
        <v>2</v>
      </c>
      <c r="C48" s="187">
        <v>1</v>
      </c>
      <c r="D48" s="188">
        <v>1</v>
      </c>
      <c r="E48" s="186">
        <v>1</v>
      </c>
      <c r="F48" s="189">
        <v>5</v>
      </c>
      <c r="G48" s="188" t="s">
        <v>37</v>
      </c>
      <c r="H48" s="174">
        <v>19</v>
      </c>
      <c r="I48" s="193">
        <v>0</v>
      </c>
      <c r="J48" s="193">
        <v>0</v>
      </c>
      <c r="K48" s="193">
        <v>0</v>
      </c>
      <c r="L48" s="193">
        <v>0</v>
      </c>
      <c r="M48" s="1"/>
      <c r="Q48" s="191"/>
      <c r="R48" s="1"/>
    </row>
    <row r="49" spans="1:18" ht="27" hidden="1" customHeight="1">
      <c r="A49" s="190">
        <v>2</v>
      </c>
      <c r="B49" s="186">
        <v>2</v>
      </c>
      <c r="C49" s="187">
        <v>1</v>
      </c>
      <c r="D49" s="188">
        <v>1</v>
      </c>
      <c r="E49" s="186">
        <v>1</v>
      </c>
      <c r="F49" s="189">
        <v>6</v>
      </c>
      <c r="G49" s="188" t="s">
        <v>38</v>
      </c>
      <c r="H49" s="174">
        <v>20</v>
      </c>
      <c r="I49" s="193">
        <v>0</v>
      </c>
      <c r="J49" s="193">
        <v>0</v>
      </c>
      <c r="K49" s="193">
        <v>0</v>
      </c>
      <c r="L49" s="193">
        <v>0</v>
      </c>
      <c r="M49" s="1"/>
      <c r="Q49" s="191"/>
      <c r="R49" s="1"/>
    </row>
    <row r="50" spans="1:18" ht="26.25" hidden="1" customHeight="1">
      <c r="A50" s="207">
        <v>2</v>
      </c>
      <c r="B50" s="181">
        <v>2</v>
      </c>
      <c r="C50" s="179">
        <v>1</v>
      </c>
      <c r="D50" s="180">
        <v>1</v>
      </c>
      <c r="E50" s="181">
        <v>1</v>
      </c>
      <c r="F50" s="182">
        <v>7</v>
      </c>
      <c r="G50" s="180" t="s">
        <v>39</v>
      </c>
      <c r="H50" s="174">
        <v>21</v>
      </c>
      <c r="I50" s="193">
        <v>0</v>
      </c>
      <c r="J50" s="193">
        <v>0</v>
      </c>
      <c r="K50" s="193">
        <v>0</v>
      </c>
      <c r="L50" s="193">
        <v>0</v>
      </c>
      <c r="M50" s="1"/>
      <c r="Q50" s="191"/>
      <c r="R50" s="1"/>
    </row>
    <row r="51" spans="1:18" ht="12" hidden="1" customHeight="1">
      <c r="A51" s="190">
        <v>2</v>
      </c>
      <c r="B51" s="186">
        <v>2</v>
      </c>
      <c r="C51" s="187">
        <v>1</v>
      </c>
      <c r="D51" s="188">
        <v>1</v>
      </c>
      <c r="E51" s="186">
        <v>1</v>
      </c>
      <c r="F51" s="189">
        <v>11</v>
      </c>
      <c r="G51" s="188" t="s">
        <v>40</v>
      </c>
      <c r="H51" s="174">
        <v>22</v>
      </c>
      <c r="I51" s="194">
        <v>0</v>
      </c>
      <c r="J51" s="193">
        <v>0</v>
      </c>
      <c r="K51" s="193">
        <v>0</v>
      </c>
      <c r="L51" s="193">
        <v>0</v>
      </c>
      <c r="M51" s="1"/>
      <c r="Q51" s="191"/>
      <c r="R51" s="1"/>
    </row>
    <row r="52" spans="1:18" ht="15.75" hidden="1" customHeight="1">
      <c r="A52" s="199">
        <v>2</v>
      </c>
      <c r="B52" s="208">
        <v>2</v>
      </c>
      <c r="C52" s="209">
        <v>1</v>
      </c>
      <c r="D52" s="209">
        <v>1</v>
      </c>
      <c r="E52" s="209">
        <v>1</v>
      </c>
      <c r="F52" s="210">
        <v>12</v>
      </c>
      <c r="G52" s="211" t="s">
        <v>41</v>
      </c>
      <c r="H52" s="174">
        <v>23</v>
      </c>
      <c r="I52" s="212">
        <v>0</v>
      </c>
      <c r="J52" s="193">
        <v>0</v>
      </c>
      <c r="K52" s="193">
        <v>0</v>
      </c>
      <c r="L52" s="193">
        <v>0</v>
      </c>
      <c r="M52" s="1"/>
      <c r="Q52" s="191"/>
      <c r="R52" s="1"/>
    </row>
    <row r="53" spans="1:18" ht="25.5" hidden="1" customHeight="1">
      <c r="A53" s="190">
        <v>2</v>
      </c>
      <c r="B53" s="186">
        <v>2</v>
      </c>
      <c r="C53" s="187">
        <v>1</v>
      </c>
      <c r="D53" s="187">
        <v>1</v>
      </c>
      <c r="E53" s="187">
        <v>1</v>
      </c>
      <c r="F53" s="189">
        <v>14</v>
      </c>
      <c r="G53" s="213" t="s">
        <v>42</v>
      </c>
      <c r="H53" s="174">
        <v>24</v>
      </c>
      <c r="I53" s="194">
        <v>0</v>
      </c>
      <c r="J53" s="194">
        <v>0</v>
      </c>
      <c r="K53" s="194">
        <v>0</v>
      </c>
      <c r="L53" s="194">
        <v>0</v>
      </c>
      <c r="M53" s="1"/>
      <c r="Q53" s="191"/>
      <c r="R53" s="1"/>
    </row>
    <row r="54" spans="1:18" ht="27.75" hidden="1" customHeight="1">
      <c r="A54" s="190">
        <v>2</v>
      </c>
      <c r="B54" s="186">
        <v>2</v>
      </c>
      <c r="C54" s="187">
        <v>1</v>
      </c>
      <c r="D54" s="187">
        <v>1</v>
      </c>
      <c r="E54" s="187">
        <v>1</v>
      </c>
      <c r="F54" s="189">
        <v>15</v>
      </c>
      <c r="G54" s="188" t="s">
        <v>43</v>
      </c>
      <c r="H54" s="174">
        <v>25</v>
      </c>
      <c r="I54" s="194">
        <v>0</v>
      </c>
      <c r="J54" s="193">
        <v>0</v>
      </c>
      <c r="K54" s="193">
        <v>0</v>
      </c>
      <c r="L54" s="193">
        <v>0</v>
      </c>
      <c r="M54" s="1"/>
      <c r="Q54" s="191"/>
      <c r="R54" s="1"/>
    </row>
    <row r="55" spans="1:18" ht="15.75" hidden="1" customHeight="1">
      <c r="A55" s="190">
        <v>2</v>
      </c>
      <c r="B55" s="186">
        <v>2</v>
      </c>
      <c r="C55" s="187">
        <v>1</v>
      </c>
      <c r="D55" s="187">
        <v>1</v>
      </c>
      <c r="E55" s="187">
        <v>1</v>
      </c>
      <c r="F55" s="189">
        <v>16</v>
      </c>
      <c r="G55" s="188" t="s">
        <v>44</v>
      </c>
      <c r="H55" s="174">
        <v>26</v>
      </c>
      <c r="I55" s="194">
        <v>0</v>
      </c>
      <c r="J55" s="193">
        <v>0</v>
      </c>
      <c r="K55" s="193">
        <v>0</v>
      </c>
      <c r="L55" s="193">
        <v>0</v>
      </c>
      <c r="M55" s="1"/>
      <c r="Q55" s="191"/>
      <c r="R55" s="1"/>
    </row>
    <row r="56" spans="1:18" ht="27.75" hidden="1" customHeight="1">
      <c r="A56" s="190">
        <v>2</v>
      </c>
      <c r="B56" s="186">
        <v>2</v>
      </c>
      <c r="C56" s="187">
        <v>1</v>
      </c>
      <c r="D56" s="187">
        <v>1</v>
      </c>
      <c r="E56" s="187">
        <v>1</v>
      </c>
      <c r="F56" s="189">
        <v>17</v>
      </c>
      <c r="G56" s="188" t="s">
        <v>45</v>
      </c>
      <c r="H56" s="174">
        <v>27</v>
      </c>
      <c r="I56" s="194">
        <v>0</v>
      </c>
      <c r="J56" s="194">
        <v>0</v>
      </c>
      <c r="K56" s="194">
        <v>0</v>
      </c>
      <c r="L56" s="194">
        <v>0</v>
      </c>
      <c r="M56" s="1"/>
      <c r="Q56" s="191"/>
      <c r="R56" s="1"/>
    </row>
    <row r="57" spans="1:18" ht="14.25" hidden="1" customHeight="1">
      <c r="A57" s="190">
        <v>2</v>
      </c>
      <c r="B57" s="186">
        <v>2</v>
      </c>
      <c r="C57" s="187">
        <v>1</v>
      </c>
      <c r="D57" s="187">
        <v>1</v>
      </c>
      <c r="E57" s="187">
        <v>1</v>
      </c>
      <c r="F57" s="189">
        <v>20</v>
      </c>
      <c r="G57" s="188" t="s">
        <v>46</v>
      </c>
      <c r="H57" s="174">
        <v>28</v>
      </c>
      <c r="I57" s="194">
        <v>0</v>
      </c>
      <c r="J57" s="193">
        <v>0</v>
      </c>
      <c r="K57" s="193">
        <v>0</v>
      </c>
      <c r="L57" s="193">
        <v>0</v>
      </c>
      <c r="M57" s="1"/>
      <c r="Q57" s="191"/>
      <c r="R57" s="1"/>
    </row>
    <row r="58" spans="1:18" ht="27.75" hidden="1" customHeight="1">
      <c r="A58" s="190">
        <v>2</v>
      </c>
      <c r="B58" s="186">
        <v>2</v>
      </c>
      <c r="C58" s="187">
        <v>1</v>
      </c>
      <c r="D58" s="187">
        <v>1</v>
      </c>
      <c r="E58" s="187">
        <v>1</v>
      </c>
      <c r="F58" s="189">
        <v>21</v>
      </c>
      <c r="G58" s="188" t="s">
        <v>47</v>
      </c>
      <c r="H58" s="174">
        <v>29</v>
      </c>
      <c r="I58" s="194">
        <v>0</v>
      </c>
      <c r="J58" s="193">
        <v>0</v>
      </c>
      <c r="K58" s="193">
        <v>0</v>
      </c>
      <c r="L58" s="193">
        <v>0</v>
      </c>
      <c r="M58" s="1"/>
      <c r="Q58" s="191"/>
      <c r="R58" s="1"/>
    </row>
    <row r="59" spans="1:18" ht="12" hidden="1" customHeight="1">
      <c r="A59" s="190">
        <v>2</v>
      </c>
      <c r="B59" s="186">
        <v>2</v>
      </c>
      <c r="C59" s="187">
        <v>1</v>
      </c>
      <c r="D59" s="187">
        <v>1</v>
      </c>
      <c r="E59" s="187">
        <v>1</v>
      </c>
      <c r="F59" s="189">
        <v>22</v>
      </c>
      <c r="G59" s="188" t="s">
        <v>48</v>
      </c>
      <c r="H59" s="174">
        <v>30</v>
      </c>
      <c r="I59" s="194">
        <v>0</v>
      </c>
      <c r="J59" s="193">
        <v>0</v>
      </c>
      <c r="K59" s="193">
        <v>0</v>
      </c>
      <c r="L59" s="193">
        <v>0</v>
      </c>
      <c r="M59" s="1"/>
      <c r="Q59" s="191"/>
      <c r="R59" s="1"/>
    </row>
    <row r="60" spans="1:18" ht="12" hidden="1" customHeight="1">
      <c r="A60" s="190">
        <v>2</v>
      </c>
      <c r="B60" s="186">
        <v>2</v>
      </c>
      <c r="C60" s="187">
        <v>1</v>
      </c>
      <c r="D60" s="187">
        <v>1</v>
      </c>
      <c r="E60" s="187">
        <v>1</v>
      </c>
      <c r="F60" s="189">
        <v>23</v>
      </c>
      <c r="G60" s="188" t="s">
        <v>387</v>
      </c>
      <c r="H60" s="174">
        <v>31</v>
      </c>
      <c r="I60" s="194">
        <v>0</v>
      </c>
      <c r="J60" s="193">
        <v>0</v>
      </c>
      <c r="K60" s="193">
        <v>0</v>
      </c>
      <c r="L60" s="193">
        <v>0</v>
      </c>
      <c r="M60" s="1"/>
      <c r="Q60" s="191"/>
      <c r="R60" s="1"/>
    </row>
    <row r="61" spans="1:18" ht="15" hidden="1" customHeight="1">
      <c r="A61" s="190">
        <v>2</v>
      </c>
      <c r="B61" s="186">
        <v>2</v>
      </c>
      <c r="C61" s="187">
        <v>1</v>
      </c>
      <c r="D61" s="187">
        <v>1</v>
      </c>
      <c r="E61" s="187">
        <v>1</v>
      </c>
      <c r="F61" s="189">
        <v>30</v>
      </c>
      <c r="G61" s="188" t="s">
        <v>49</v>
      </c>
      <c r="H61" s="174">
        <v>32</v>
      </c>
      <c r="I61" s="194">
        <v>0</v>
      </c>
      <c r="J61" s="193">
        <v>0</v>
      </c>
      <c r="K61" s="193">
        <v>0</v>
      </c>
      <c r="L61" s="193">
        <v>0</v>
      </c>
      <c r="M61" s="1"/>
      <c r="Q61" s="191"/>
      <c r="R61" s="1"/>
    </row>
    <row r="62" spans="1:18" ht="14.25" hidden="1" customHeight="1">
      <c r="A62" s="214">
        <v>2</v>
      </c>
      <c r="B62" s="215">
        <v>3</v>
      </c>
      <c r="C62" s="178"/>
      <c r="D62" s="179"/>
      <c r="E62" s="179"/>
      <c r="F62" s="182"/>
      <c r="G62" s="216" t="s">
        <v>50</v>
      </c>
      <c r="H62" s="174">
        <v>33</v>
      </c>
      <c r="I62" s="197">
        <f>I63</f>
        <v>0</v>
      </c>
      <c r="J62" s="197">
        <f>J63</f>
        <v>0</v>
      </c>
      <c r="K62" s="197">
        <f>K63</f>
        <v>0</v>
      </c>
      <c r="L62" s="197">
        <f>L63</f>
        <v>0</v>
      </c>
      <c r="M62" s="1"/>
    </row>
    <row r="63" spans="1:18" ht="13.5" hidden="1" customHeight="1">
      <c r="A63" s="190">
        <v>2</v>
      </c>
      <c r="B63" s="186">
        <v>3</v>
      </c>
      <c r="C63" s="187">
        <v>1</v>
      </c>
      <c r="D63" s="187"/>
      <c r="E63" s="187"/>
      <c r="F63" s="189"/>
      <c r="G63" s="188" t="s">
        <v>51</v>
      </c>
      <c r="H63" s="174">
        <v>34</v>
      </c>
      <c r="I63" s="175">
        <f>SUM(I64+I69+I74)</f>
        <v>0</v>
      </c>
      <c r="J63" s="217">
        <f>SUM(J64+J69+J74)</f>
        <v>0</v>
      </c>
      <c r="K63" s="176">
        <f>SUM(K64+K69+K74)</f>
        <v>0</v>
      </c>
      <c r="L63" s="175">
        <f>SUM(L64+L69+L74)</f>
        <v>0</v>
      </c>
      <c r="M63" s="1"/>
      <c r="Q63" s="1"/>
      <c r="R63" s="191"/>
    </row>
    <row r="64" spans="1:18" ht="15" hidden="1" customHeight="1">
      <c r="A64" s="190">
        <v>2</v>
      </c>
      <c r="B64" s="186">
        <v>3</v>
      </c>
      <c r="C64" s="187">
        <v>1</v>
      </c>
      <c r="D64" s="187">
        <v>1</v>
      </c>
      <c r="E64" s="187"/>
      <c r="F64" s="189"/>
      <c r="G64" s="188" t="s">
        <v>52</v>
      </c>
      <c r="H64" s="174">
        <v>35</v>
      </c>
      <c r="I64" s="175">
        <f>I65</f>
        <v>0</v>
      </c>
      <c r="J64" s="217">
        <f>J65</f>
        <v>0</v>
      </c>
      <c r="K64" s="176">
        <f>K65</f>
        <v>0</v>
      </c>
      <c r="L64" s="175">
        <f>L65</f>
        <v>0</v>
      </c>
      <c r="M64" s="1"/>
      <c r="Q64" s="191"/>
      <c r="R64" s="1"/>
    </row>
    <row r="65" spans="1:18" ht="13.5" hidden="1" customHeight="1">
      <c r="A65" s="190">
        <v>2</v>
      </c>
      <c r="B65" s="186">
        <v>3</v>
      </c>
      <c r="C65" s="187">
        <v>1</v>
      </c>
      <c r="D65" s="187">
        <v>1</v>
      </c>
      <c r="E65" s="187">
        <v>1</v>
      </c>
      <c r="F65" s="189"/>
      <c r="G65" s="188" t="s">
        <v>52</v>
      </c>
      <c r="H65" s="174">
        <v>36</v>
      </c>
      <c r="I65" s="175">
        <f>SUM(I66:I68)</f>
        <v>0</v>
      </c>
      <c r="J65" s="217">
        <f>SUM(J66:J68)</f>
        <v>0</v>
      </c>
      <c r="K65" s="176">
        <f>SUM(K66:K68)</f>
        <v>0</v>
      </c>
      <c r="L65" s="175">
        <f>SUM(L66:L68)</f>
        <v>0</v>
      </c>
      <c r="M65" s="1"/>
      <c r="Q65" s="191"/>
      <c r="R65" s="1"/>
    </row>
    <row r="66" spans="1:18" s="218" customFormat="1" ht="25.5" hidden="1" customHeight="1">
      <c r="A66" s="190">
        <v>2</v>
      </c>
      <c r="B66" s="186">
        <v>3</v>
      </c>
      <c r="C66" s="187">
        <v>1</v>
      </c>
      <c r="D66" s="187">
        <v>1</v>
      </c>
      <c r="E66" s="187">
        <v>1</v>
      </c>
      <c r="F66" s="189">
        <v>1</v>
      </c>
      <c r="G66" s="188" t="s">
        <v>53</v>
      </c>
      <c r="H66" s="174">
        <v>37</v>
      </c>
      <c r="I66" s="194">
        <v>0</v>
      </c>
      <c r="J66" s="194">
        <v>0</v>
      </c>
      <c r="K66" s="194">
        <v>0</v>
      </c>
      <c r="L66" s="194">
        <v>0</v>
      </c>
      <c r="Q66" s="191"/>
      <c r="R66" s="1"/>
    </row>
    <row r="67" spans="1:18" ht="19.5" hidden="1" customHeight="1">
      <c r="A67" s="190">
        <v>2</v>
      </c>
      <c r="B67" s="181">
        <v>3</v>
      </c>
      <c r="C67" s="179">
        <v>1</v>
      </c>
      <c r="D67" s="179">
        <v>1</v>
      </c>
      <c r="E67" s="179">
        <v>1</v>
      </c>
      <c r="F67" s="182">
        <v>2</v>
      </c>
      <c r="G67" s="180" t="s">
        <v>54</v>
      </c>
      <c r="H67" s="174">
        <v>38</v>
      </c>
      <c r="I67" s="192">
        <v>0</v>
      </c>
      <c r="J67" s="192">
        <v>0</v>
      </c>
      <c r="K67" s="192">
        <v>0</v>
      </c>
      <c r="L67" s="192">
        <v>0</v>
      </c>
      <c r="M67" s="1"/>
      <c r="Q67" s="191"/>
      <c r="R67" s="1"/>
    </row>
    <row r="68" spans="1:18" ht="16.5" hidden="1" customHeight="1">
      <c r="A68" s="186">
        <v>2</v>
      </c>
      <c r="B68" s="187">
        <v>3</v>
      </c>
      <c r="C68" s="187">
        <v>1</v>
      </c>
      <c r="D68" s="187">
        <v>1</v>
      </c>
      <c r="E68" s="187">
        <v>1</v>
      </c>
      <c r="F68" s="189">
        <v>3</v>
      </c>
      <c r="G68" s="188" t="s">
        <v>55</v>
      </c>
      <c r="H68" s="174">
        <v>39</v>
      </c>
      <c r="I68" s="194">
        <v>0</v>
      </c>
      <c r="J68" s="194">
        <v>0</v>
      </c>
      <c r="K68" s="194">
        <v>0</v>
      </c>
      <c r="L68" s="194">
        <v>0</v>
      </c>
      <c r="M68" s="1"/>
      <c r="Q68" s="191"/>
      <c r="R68" s="1"/>
    </row>
    <row r="69" spans="1:18" ht="29.25" hidden="1" customHeight="1">
      <c r="A69" s="181">
        <v>2</v>
      </c>
      <c r="B69" s="179">
        <v>3</v>
      </c>
      <c r="C69" s="179">
        <v>1</v>
      </c>
      <c r="D69" s="179">
        <v>2</v>
      </c>
      <c r="E69" s="179"/>
      <c r="F69" s="182"/>
      <c r="G69" s="180" t="s">
        <v>56</v>
      </c>
      <c r="H69" s="174">
        <v>40</v>
      </c>
      <c r="I69" s="197">
        <f>I70</f>
        <v>0</v>
      </c>
      <c r="J69" s="219">
        <f>J70</f>
        <v>0</v>
      </c>
      <c r="K69" s="198">
        <f>K70</f>
        <v>0</v>
      </c>
      <c r="L69" s="198">
        <f>L70</f>
        <v>0</v>
      </c>
      <c r="M69" s="1"/>
      <c r="Q69" s="191"/>
      <c r="R69" s="1"/>
    </row>
    <row r="70" spans="1:18" ht="27" hidden="1" customHeight="1">
      <c r="A70" s="200">
        <v>2</v>
      </c>
      <c r="B70" s="201">
        <v>3</v>
      </c>
      <c r="C70" s="201">
        <v>1</v>
      </c>
      <c r="D70" s="201">
        <v>2</v>
      </c>
      <c r="E70" s="201">
        <v>1</v>
      </c>
      <c r="F70" s="203"/>
      <c r="G70" s="180" t="s">
        <v>56</v>
      </c>
      <c r="H70" s="174">
        <v>41</v>
      </c>
      <c r="I70" s="185">
        <f>SUM(I71:I73)</f>
        <v>0</v>
      </c>
      <c r="J70" s="220">
        <f>SUM(J71:J73)</f>
        <v>0</v>
      </c>
      <c r="K70" s="184">
        <f>SUM(K71:K73)</f>
        <v>0</v>
      </c>
      <c r="L70" s="176">
        <f>SUM(L71:L73)</f>
        <v>0</v>
      </c>
      <c r="M70" s="1"/>
      <c r="Q70" s="191"/>
      <c r="R70" s="1"/>
    </row>
    <row r="71" spans="1:18" s="218" customFormat="1" ht="27" hidden="1" customHeight="1">
      <c r="A71" s="186">
        <v>2</v>
      </c>
      <c r="B71" s="187">
        <v>3</v>
      </c>
      <c r="C71" s="187">
        <v>1</v>
      </c>
      <c r="D71" s="187">
        <v>2</v>
      </c>
      <c r="E71" s="187">
        <v>1</v>
      </c>
      <c r="F71" s="189">
        <v>1</v>
      </c>
      <c r="G71" s="190" t="s">
        <v>53</v>
      </c>
      <c r="H71" s="174">
        <v>42</v>
      </c>
      <c r="I71" s="194">
        <v>0</v>
      </c>
      <c r="J71" s="194">
        <v>0</v>
      </c>
      <c r="K71" s="194">
        <v>0</v>
      </c>
      <c r="L71" s="194">
        <v>0</v>
      </c>
      <c r="Q71" s="191"/>
      <c r="R71" s="1"/>
    </row>
    <row r="72" spans="1:18" ht="16.5" hidden="1" customHeight="1">
      <c r="A72" s="186">
        <v>2</v>
      </c>
      <c r="B72" s="187">
        <v>3</v>
      </c>
      <c r="C72" s="187">
        <v>1</v>
      </c>
      <c r="D72" s="187">
        <v>2</v>
      </c>
      <c r="E72" s="187">
        <v>1</v>
      </c>
      <c r="F72" s="189">
        <v>2</v>
      </c>
      <c r="G72" s="190" t="s">
        <v>54</v>
      </c>
      <c r="H72" s="174">
        <v>43</v>
      </c>
      <c r="I72" s="194">
        <v>0</v>
      </c>
      <c r="J72" s="194">
        <v>0</v>
      </c>
      <c r="K72" s="194">
        <v>0</v>
      </c>
      <c r="L72" s="194">
        <v>0</v>
      </c>
      <c r="M72" s="1"/>
      <c r="Q72" s="191"/>
      <c r="R72" s="1"/>
    </row>
    <row r="73" spans="1:18" ht="15" hidden="1" customHeight="1">
      <c r="A73" s="186">
        <v>2</v>
      </c>
      <c r="B73" s="187">
        <v>3</v>
      </c>
      <c r="C73" s="187">
        <v>1</v>
      </c>
      <c r="D73" s="187">
        <v>2</v>
      </c>
      <c r="E73" s="187">
        <v>1</v>
      </c>
      <c r="F73" s="189">
        <v>3</v>
      </c>
      <c r="G73" s="190" t="s">
        <v>55</v>
      </c>
      <c r="H73" s="174">
        <v>44</v>
      </c>
      <c r="I73" s="194">
        <v>0</v>
      </c>
      <c r="J73" s="194">
        <v>0</v>
      </c>
      <c r="K73" s="194">
        <v>0</v>
      </c>
      <c r="L73" s="194">
        <v>0</v>
      </c>
      <c r="M73" s="1"/>
      <c r="Q73" s="191"/>
      <c r="R73" s="1"/>
    </row>
    <row r="74" spans="1:18" ht="27.75" hidden="1" customHeight="1">
      <c r="A74" s="186">
        <v>2</v>
      </c>
      <c r="B74" s="187">
        <v>3</v>
      </c>
      <c r="C74" s="187">
        <v>1</v>
      </c>
      <c r="D74" s="187">
        <v>3</v>
      </c>
      <c r="E74" s="187"/>
      <c r="F74" s="189"/>
      <c r="G74" s="190" t="s">
        <v>388</v>
      </c>
      <c r="H74" s="174">
        <v>45</v>
      </c>
      <c r="I74" s="175">
        <f>I75</f>
        <v>0</v>
      </c>
      <c r="J74" s="217">
        <f>J75</f>
        <v>0</v>
      </c>
      <c r="K74" s="176">
        <f>K75</f>
        <v>0</v>
      </c>
      <c r="L74" s="176">
        <f>L75</f>
        <v>0</v>
      </c>
      <c r="M74" s="1"/>
      <c r="Q74" s="191"/>
      <c r="R74" s="1"/>
    </row>
    <row r="75" spans="1:18" ht="26.25" hidden="1" customHeight="1">
      <c r="A75" s="186">
        <v>2</v>
      </c>
      <c r="B75" s="187">
        <v>3</v>
      </c>
      <c r="C75" s="187">
        <v>1</v>
      </c>
      <c r="D75" s="187">
        <v>3</v>
      </c>
      <c r="E75" s="187">
        <v>1</v>
      </c>
      <c r="F75" s="189"/>
      <c r="G75" s="190" t="s">
        <v>389</v>
      </c>
      <c r="H75" s="174">
        <v>46</v>
      </c>
      <c r="I75" s="175">
        <f>SUM(I76:I78)</f>
        <v>0</v>
      </c>
      <c r="J75" s="217">
        <f>SUM(J76:J78)</f>
        <v>0</v>
      </c>
      <c r="K75" s="176">
        <f>SUM(K76:K78)</f>
        <v>0</v>
      </c>
      <c r="L75" s="176">
        <f>SUM(L76:L78)</f>
        <v>0</v>
      </c>
      <c r="M75" s="1"/>
      <c r="Q75" s="191"/>
      <c r="R75" s="1"/>
    </row>
    <row r="76" spans="1:18" ht="15" hidden="1" customHeight="1">
      <c r="A76" s="181">
        <v>2</v>
      </c>
      <c r="B76" s="179">
        <v>3</v>
      </c>
      <c r="C76" s="179">
        <v>1</v>
      </c>
      <c r="D76" s="179">
        <v>3</v>
      </c>
      <c r="E76" s="179">
        <v>1</v>
      </c>
      <c r="F76" s="182">
        <v>1</v>
      </c>
      <c r="G76" s="207" t="s">
        <v>57</v>
      </c>
      <c r="H76" s="174">
        <v>47</v>
      </c>
      <c r="I76" s="192">
        <v>0</v>
      </c>
      <c r="J76" s="192">
        <v>0</v>
      </c>
      <c r="K76" s="192">
        <v>0</v>
      </c>
      <c r="L76" s="192">
        <v>0</v>
      </c>
      <c r="M76" s="1"/>
      <c r="Q76" s="191"/>
      <c r="R76" s="1"/>
    </row>
    <row r="77" spans="1:18" ht="16.5" hidden="1" customHeight="1">
      <c r="A77" s="186">
        <v>2</v>
      </c>
      <c r="B77" s="187">
        <v>3</v>
      </c>
      <c r="C77" s="187">
        <v>1</v>
      </c>
      <c r="D77" s="187">
        <v>3</v>
      </c>
      <c r="E77" s="187">
        <v>1</v>
      </c>
      <c r="F77" s="189">
        <v>2</v>
      </c>
      <c r="G77" s="190" t="s">
        <v>58</v>
      </c>
      <c r="H77" s="174">
        <v>48</v>
      </c>
      <c r="I77" s="194">
        <v>0</v>
      </c>
      <c r="J77" s="194">
        <v>0</v>
      </c>
      <c r="K77" s="194">
        <v>0</v>
      </c>
      <c r="L77" s="194">
        <v>0</v>
      </c>
      <c r="M77" s="1"/>
      <c r="Q77" s="191"/>
      <c r="R77" s="1"/>
    </row>
    <row r="78" spans="1:18" ht="17.25" hidden="1" customHeight="1">
      <c r="A78" s="181">
        <v>2</v>
      </c>
      <c r="B78" s="179">
        <v>3</v>
      </c>
      <c r="C78" s="179">
        <v>1</v>
      </c>
      <c r="D78" s="179">
        <v>3</v>
      </c>
      <c r="E78" s="179">
        <v>1</v>
      </c>
      <c r="F78" s="182">
        <v>3</v>
      </c>
      <c r="G78" s="207" t="s">
        <v>59</v>
      </c>
      <c r="H78" s="174">
        <v>49</v>
      </c>
      <c r="I78" s="192">
        <v>0</v>
      </c>
      <c r="J78" s="192">
        <v>0</v>
      </c>
      <c r="K78" s="192">
        <v>0</v>
      </c>
      <c r="L78" s="192">
        <v>0</v>
      </c>
      <c r="M78" s="1"/>
      <c r="Q78" s="191"/>
      <c r="R78" s="1"/>
    </row>
    <row r="79" spans="1:18" ht="12.75" hidden="1" customHeight="1">
      <c r="A79" s="181">
        <v>2</v>
      </c>
      <c r="B79" s="179">
        <v>3</v>
      </c>
      <c r="C79" s="179">
        <v>2</v>
      </c>
      <c r="D79" s="179"/>
      <c r="E79" s="179"/>
      <c r="F79" s="182"/>
      <c r="G79" s="207" t="s">
        <v>60</v>
      </c>
      <c r="H79" s="174">
        <v>50</v>
      </c>
      <c r="I79" s="175">
        <f t="shared" ref="I79:L80" si="3">I80</f>
        <v>0</v>
      </c>
      <c r="J79" s="175">
        <f t="shared" si="3"/>
        <v>0</v>
      </c>
      <c r="K79" s="175">
        <f t="shared" si="3"/>
        <v>0</v>
      </c>
      <c r="L79" s="175">
        <f t="shared" si="3"/>
        <v>0</v>
      </c>
      <c r="M79" s="1"/>
    </row>
    <row r="80" spans="1:18" ht="12" hidden="1" customHeight="1">
      <c r="A80" s="181">
        <v>2</v>
      </c>
      <c r="B80" s="179">
        <v>3</v>
      </c>
      <c r="C80" s="179">
        <v>2</v>
      </c>
      <c r="D80" s="179">
        <v>1</v>
      </c>
      <c r="E80" s="179"/>
      <c r="F80" s="182"/>
      <c r="G80" s="207" t="s">
        <v>60</v>
      </c>
      <c r="H80" s="174">
        <v>51</v>
      </c>
      <c r="I80" s="175">
        <f t="shared" si="3"/>
        <v>0</v>
      </c>
      <c r="J80" s="175">
        <f t="shared" si="3"/>
        <v>0</v>
      </c>
      <c r="K80" s="175">
        <f t="shared" si="3"/>
        <v>0</v>
      </c>
      <c r="L80" s="175">
        <f t="shared" si="3"/>
        <v>0</v>
      </c>
      <c r="M80" s="1"/>
    </row>
    <row r="81" spans="1:13" ht="15.75" hidden="1" customHeight="1">
      <c r="A81" s="181">
        <v>2</v>
      </c>
      <c r="B81" s="179">
        <v>3</v>
      </c>
      <c r="C81" s="179">
        <v>2</v>
      </c>
      <c r="D81" s="179">
        <v>1</v>
      </c>
      <c r="E81" s="179">
        <v>1</v>
      </c>
      <c r="F81" s="182"/>
      <c r="G81" s="207" t="s">
        <v>60</v>
      </c>
      <c r="H81" s="174">
        <v>52</v>
      </c>
      <c r="I81" s="175">
        <f>SUM(I82)</f>
        <v>0</v>
      </c>
      <c r="J81" s="175">
        <f>SUM(J82)</f>
        <v>0</v>
      </c>
      <c r="K81" s="175">
        <f>SUM(K82)</f>
        <v>0</v>
      </c>
      <c r="L81" s="175">
        <f>SUM(L82)</f>
        <v>0</v>
      </c>
      <c r="M81" s="1"/>
    </row>
    <row r="82" spans="1:13" ht="13.5" hidden="1" customHeight="1">
      <c r="A82" s="181">
        <v>2</v>
      </c>
      <c r="B82" s="179">
        <v>3</v>
      </c>
      <c r="C82" s="179">
        <v>2</v>
      </c>
      <c r="D82" s="179">
        <v>1</v>
      </c>
      <c r="E82" s="179">
        <v>1</v>
      </c>
      <c r="F82" s="182">
        <v>1</v>
      </c>
      <c r="G82" s="207" t="s">
        <v>60</v>
      </c>
      <c r="H82" s="174">
        <v>53</v>
      </c>
      <c r="I82" s="194">
        <v>0</v>
      </c>
      <c r="J82" s="194">
        <v>0</v>
      </c>
      <c r="K82" s="194">
        <v>0</v>
      </c>
      <c r="L82" s="194">
        <v>0</v>
      </c>
      <c r="M82" s="1"/>
    </row>
    <row r="83" spans="1:13" ht="16.5" hidden="1" customHeight="1">
      <c r="A83" s="170">
        <v>2</v>
      </c>
      <c r="B83" s="171">
        <v>4</v>
      </c>
      <c r="C83" s="171"/>
      <c r="D83" s="171"/>
      <c r="E83" s="171"/>
      <c r="F83" s="173"/>
      <c r="G83" s="221" t="s">
        <v>61</v>
      </c>
      <c r="H83" s="174">
        <v>54</v>
      </c>
      <c r="I83" s="175">
        <f t="shared" ref="I83:L85" si="4">I84</f>
        <v>0</v>
      </c>
      <c r="J83" s="217">
        <f t="shared" si="4"/>
        <v>0</v>
      </c>
      <c r="K83" s="176">
        <f t="shared" si="4"/>
        <v>0</v>
      </c>
      <c r="L83" s="176">
        <f t="shared" si="4"/>
        <v>0</v>
      </c>
      <c r="M83" s="1"/>
    </row>
    <row r="84" spans="1:13" ht="15.75" hidden="1" customHeight="1">
      <c r="A84" s="186">
        <v>2</v>
      </c>
      <c r="B84" s="187">
        <v>4</v>
      </c>
      <c r="C84" s="187">
        <v>1</v>
      </c>
      <c r="D84" s="187"/>
      <c r="E84" s="187"/>
      <c r="F84" s="189"/>
      <c r="G84" s="190" t="s">
        <v>62</v>
      </c>
      <c r="H84" s="174">
        <v>55</v>
      </c>
      <c r="I84" s="175">
        <f t="shared" si="4"/>
        <v>0</v>
      </c>
      <c r="J84" s="217">
        <f t="shared" si="4"/>
        <v>0</v>
      </c>
      <c r="K84" s="176">
        <f t="shared" si="4"/>
        <v>0</v>
      </c>
      <c r="L84" s="176">
        <f t="shared" si="4"/>
        <v>0</v>
      </c>
      <c r="M84" s="1"/>
    </row>
    <row r="85" spans="1:13" ht="17.25" hidden="1" customHeight="1">
      <c r="A85" s="186">
        <v>2</v>
      </c>
      <c r="B85" s="187">
        <v>4</v>
      </c>
      <c r="C85" s="187">
        <v>1</v>
      </c>
      <c r="D85" s="187">
        <v>1</v>
      </c>
      <c r="E85" s="187"/>
      <c r="F85" s="189"/>
      <c r="G85" s="190" t="s">
        <v>62</v>
      </c>
      <c r="H85" s="174">
        <v>56</v>
      </c>
      <c r="I85" s="175">
        <f t="shared" si="4"/>
        <v>0</v>
      </c>
      <c r="J85" s="217">
        <f t="shared" si="4"/>
        <v>0</v>
      </c>
      <c r="K85" s="176">
        <f t="shared" si="4"/>
        <v>0</v>
      </c>
      <c r="L85" s="176">
        <f t="shared" si="4"/>
        <v>0</v>
      </c>
      <c r="M85" s="1"/>
    </row>
    <row r="86" spans="1:13" ht="18" hidden="1" customHeight="1">
      <c r="A86" s="186">
        <v>2</v>
      </c>
      <c r="B86" s="187">
        <v>4</v>
      </c>
      <c r="C86" s="187">
        <v>1</v>
      </c>
      <c r="D86" s="187">
        <v>1</v>
      </c>
      <c r="E86" s="187">
        <v>1</v>
      </c>
      <c r="F86" s="189"/>
      <c r="G86" s="190" t="s">
        <v>62</v>
      </c>
      <c r="H86" s="174">
        <v>57</v>
      </c>
      <c r="I86" s="175">
        <f>SUM(I87:I89)</f>
        <v>0</v>
      </c>
      <c r="J86" s="217">
        <f>SUM(J87:J89)</f>
        <v>0</v>
      </c>
      <c r="K86" s="176">
        <f>SUM(K87:K89)</f>
        <v>0</v>
      </c>
      <c r="L86" s="176">
        <f>SUM(L87:L89)</f>
        <v>0</v>
      </c>
      <c r="M86" s="1"/>
    </row>
    <row r="87" spans="1:13" ht="14.25" hidden="1" customHeight="1">
      <c r="A87" s="186">
        <v>2</v>
      </c>
      <c r="B87" s="187">
        <v>4</v>
      </c>
      <c r="C87" s="187">
        <v>1</v>
      </c>
      <c r="D87" s="187">
        <v>1</v>
      </c>
      <c r="E87" s="187">
        <v>1</v>
      </c>
      <c r="F87" s="189">
        <v>1</v>
      </c>
      <c r="G87" s="190" t="s">
        <v>63</v>
      </c>
      <c r="H87" s="174">
        <v>58</v>
      </c>
      <c r="I87" s="194">
        <v>0</v>
      </c>
      <c r="J87" s="194">
        <v>0</v>
      </c>
      <c r="K87" s="194">
        <v>0</v>
      </c>
      <c r="L87" s="194">
        <v>0</v>
      </c>
      <c r="M87" s="1"/>
    </row>
    <row r="88" spans="1:13" ht="13.5" hidden="1" customHeight="1">
      <c r="A88" s="186">
        <v>2</v>
      </c>
      <c r="B88" s="186">
        <v>4</v>
      </c>
      <c r="C88" s="186">
        <v>1</v>
      </c>
      <c r="D88" s="187">
        <v>1</v>
      </c>
      <c r="E88" s="187">
        <v>1</v>
      </c>
      <c r="F88" s="222">
        <v>2</v>
      </c>
      <c r="G88" s="188" t="s">
        <v>64</v>
      </c>
      <c r="H88" s="174">
        <v>59</v>
      </c>
      <c r="I88" s="194">
        <v>0</v>
      </c>
      <c r="J88" s="194">
        <v>0</v>
      </c>
      <c r="K88" s="194">
        <v>0</v>
      </c>
      <c r="L88" s="194">
        <v>0</v>
      </c>
      <c r="M88" s="1"/>
    </row>
    <row r="89" spans="1:13" ht="12.75" hidden="1" customHeight="1">
      <c r="A89" s="186">
        <v>2</v>
      </c>
      <c r="B89" s="187">
        <v>4</v>
      </c>
      <c r="C89" s="186">
        <v>1</v>
      </c>
      <c r="D89" s="187">
        <v>1</v>
      </c>
      <c r="E89" s="187">
        <v>1</v>
      </c>
      <c r="F89" s="222">
        <v>3</v>
      </c>
      <c r="G89" s="188" t="s">
        <v>65</v>
      </c>
      <c r="H89" s="174">
        <v>60</v>
      </c>
      <c r="I89" s="194">
        <v>0</v>
      </c>
      <c r="J89" s="194">
        <v>0</v>
      </c>
      <c r="K89" s="194">
        <v>0</v>
      </c>
      <c r="L89" s="194">
        <v>0</v>
      </c>
    </row>
    <row r="90" spans="1:13" ht="12.75" hidden="1" customHeight="1">
      <c r="A90" s="170">
        <v>2</v>
      </c>
      <c r="B90" s="171">
        <v>5</v>
      </c>
      <c r="C90" s="170"/>
      <c r="D90" s="171"/>
      <c r="E90" s="171"/>
      <c r="F90" s="223"/>
      <c r="G90" s="172" t="s">
        <v>66</v>
      </c>
      <c r="H90" s="174">
        <v>61</v>
      </c>
      <c r="I90" s="175">
        <f>SUM(I91+I96+I101)</f>
        <v>0</v>
      </c>
      <c r="J90" s="217">
        <f>SUM(J91+J96+J101)</f>
        <v>0</v>
      </c>
      <c r="K90" s="176">
        <f>SUM(K91+K96+K101)</f>
        <v>0</v>
      </c>
      <c r="L90" s="176">
        <f>SUM(L91+L96+L101)</f>
        <v>0</v>
      </c>
    </row>
    <row r="91" spans="1:13" ht="12.75" hidden="1" customHeight="1">
      <c r="A91" s="181">
        <v>2</v>
      </c>
      <c r="B91" s="179">
        <v>5</v>
      </c>
      <c r="C91" s="181">
        <v>1</v>
      </c>
      <c r="D91" s="179"/>
      <c r="E91" s="179"/>
      <c r="F91" s="224"/>
      <c r="G91" s="180" t="s">
        <v>67</v>
      </c>
      <c r="H91" s="174">
        <v>62</v>
      </c>
      <c r="I91" s="197">
        <f t="shared" ref="I91:L92" si="5">I92</f>
        <v>0</v>
      </c>
      <c r="J91" s="219">
        <f t="shared" si="5"/>
        <v>0</v>
      </c>
      <c r="K91" s="198">
        <f t="shared" si="5"/>
        <v>0</v>
      </c>
      <c r="L91" s="198">
        <f t="shared" si="5"/>
        <v>0</v>
      </c>
    </row>
    <row r="92" spans="1:13" ht="12.75" hidden="1" customHeight="1">
      <c r="A92" s="186">
        <v>2</v>
      </c>
      <c r="B92" s="187">
        <v>5</v>
      </c>
      <c r="C92" s="186">
        <v>1</v>
      </c>
      <c r="D92" s="187">
        <v>1</v>
      </c>
      <c r="E92" s="187"/>
      <c r="F92" s="222"/>
      <c r="G92" s="188" t="s">
        <v>67</v>
      </c>
      <c r="H92" s="174">
        <v>63</v>
      </c>
      <c r="I92" s="175">
        <f t="shared" si="5"/>
        <v>0</v>
      </c>
      <c r="J92" s="217">
        <f t="shared" si="5"/>
        <v>0</v>
      </c>
      <c r="K92" s="176">
        <f t="shared" si="5"/>
        <v>0</v>
      </c>
      <c r="L92" s="176">
        <f t="shared" si="5"/>
        <v>0</v>
      </c>
    </row>
    <row r="93" spans="1:13" ht="12.75" hidden="1" customHeight="1">
      <c r="A93" s="186">
        <v>2</v>
      </c>
      <c r="B93" s="187">
        <v>5</v>
      </c>
      <c r="C93" s="186">
        <v>1</v>
      </c>
      <c r="D93" s="187">
        <v>1</v>
      </c>
      <c r="E93" s="187">
        <v>1</v>
      </c>
      <c r="F93" s="222"/>
      <c r="G93" s="188" t="s">
        <v>67</v>
      </c>
      <c r="H93" s="174">
        <v>64</v>
      </c>
      <c r="I93" s="175">
        <f>SUM(I94:I95)</f>
        <v>0</v>
      </c>
      <c r="J93" s="217">
        <f>SUM(J94:J95)</f>
        <v>0</v>
      </c>
      <c r="K93" s="176">
        <f>SUM(K94:K95)</f>
        <v>0</v>
      </c>
      <c r="L93" s="176">
        <f>SUM(L94:L95)</f>
        <v>0</v>
      </c>
    </row>
    <row r="94" spans="1:13" ht="25.5" hidden="1" customHeight="1">
      <c r="A94" s="186">
        <v>2</v>
      </c>
      <c r="B94" s="187">
        <v>5</v>
      </c>
      <c r="C94" s="186">
        <v>1</v>
      </c>
      <c r="D94" s="187">
        <v>1</v>
      </c>
      <c r="E94" s="187">
        <v>1</v>
      </c>
      <c r="F94" s="222">
        <v>1</v>
      </c>
      <c r="G94" s="188" t="s">
        <v>68</v>
      </c>
      <c r="H94" s="174">
        <v>65</v>
      </c>
      <c r="I94" s="194">
        <v>0</v>
      </c>
      <c r="J94" s="194">
        <v>0</v>
      </c>
      <c r="K94" s="194">
        <v>0</v>
      </c>
      <c r="L94" s="194">
        <v>0</v>
      </c>
      <c r="M94" s="1"/>
    </row>
    <row r="95" spans="1:13" ht="15.75" hidden="1" customHeight="1">
      <c r="A95" s="186">
        <v>2</v>
      </c>
      <c r="B95" s="187">
        <v>5</v>
      </c>
      <c r="C95" s="186">
        <v>1</v>
      </c>
      <c r="D95" s="187">
        <v>1</v>
      </c>
      <c r="E95" s="187">
        <v>1</v>
      </c>
      <c r="F95" s="222">
        <v>2</v>
      </c>
      <c r="G95" s="188" t="s">
        <v>69</v>
      </c>
      <c r="H95" s="174">
        <v>66</v>
      </c>
      <c r="I95" s="194">
        <v>0</v>
      </c>
      <c r="J95" s="194">
        <v>0</v>
      </c>
      <c r="K95" s="194">
        <v>0</v>
      </c>
      <c r="L95" s="194">
        <v>0</v>
      </c>
      <c r="M95" s="1"/>
    </row>
    <row r="96" spans="1:13" ht="12" hidden="1" customHeight="1">
      <c r="A96" s="186">
        <v>2</v>
      </c>
      <c r="B96" s="187">
        <v>5</v>
      </c>
      <c r="C96" s="186">
        <v>2</v>
      </c>
      <c r="D96" s="187"/>
      <c r="E96" s="187"/>
      <c r="F96" s="222"/>
      <c r="G96" s="188" t="s">
        <v>70</v>
      </c>
      <c r="H96" s="174">
        <v>67</v>
      </c>
      <c r="I96" s="175">
        <f t="shared" ref="I96:L97" si="6">I97</f>
        <v>0</v>
      </c>
      <c r="J96" s="217">
        <f t="shared" si="6"/>
        <v>0</v>
      </c>
      <c r="K96" s="176">
        <f t="shared" si="6"/>
        <v>0</v>
      </c>
      <c r="L96" s="175">
        <f t="shared" si="6"/>
        <v>0</v>
      </c>
      <c r="M96" s="1"/>
    </row>
    <row r="97" spans="1:13" ht="15.75" hidden="1" customHeight="1">
      <c r="A97" s="190">
        <v>2</v>
      </c>
      <c r="B97" s="186">
        <v>5</v>
      </c>
      <c r="C97" s="187">
        <v>2</v>
      </c>
      <c r="D97" s="188">
        <v>1</v>
      </c>
      <c r="E97" s="186"/>
      <c r="F97" s="222"/>
      <c r="G97" s="188" t="s">
        <v>70</v>
      </c>
      <c r="H97" s="174">
        <v>68</v>
      </c>
      <c r="I97" s="175">
        <f t="shared" si="6"/>
        <v>0</v>
      </c>
      <c r="J97" s="217">
        <f t="shared" si="6"/>
        <v>0</v>
      </c>
      <c r="K97" s="176">
        <f t="shared" si="6"/>
        <v>0</v>
      </c>
      <c r="L97" s="175">
        <f t="shared" si="6"/>
        <v>0</v>
      </c>
      <c r="M97" s="1"/>
    </row>
    <row r="98" spans="1:13" ht="15" hidden="1" customHeight="1">
      <c r="A98" s="190">
        <v>2</v>
      </c>
      <c r="B98" s="186">
        <v>5</v>
      </c>
      <c r="C98" s="187">
        <v>2</v>
      </c>
      <c r="D98" s="188">
        <v>1</v>
      </c>
      <c r="E98" s="186">
        <v>1</v>
      </c>
      <c r="F98" s="222"/>
      <c r="G98" s="188" t="s">
        <v>70</v>
      </c>
      <c r="H98" s="174">
        <v>69</v>
      </c>
      <c r="I98" s="175">
        <f>SUM(I99:I100)</f>
        <v>0</v>
      </c>
      <c r="J98" s="217">
        <f>SUM(J99:J100)</f>
        <v>0</v>
      </c>
      <c r="K98" s="176">
        <f>SUM(K99:K100)</f>
        <v>0</v>
      </c>
      <c r="L98" s="175">
        <f>SUM(L99:L100)</f>
        <v>0</v>
      </c>
      <c r="M98" s="1"/>
    </row>
    <row r="99" spans="1:13" ht="25.5" hidden="1" customHeight="1">
      <c r="A99" s="190">
        <v>2</v>
      </c>
      <c r="B99" s="186">
        <v>5</v>
      </c>
      <c r="C99" s="187">
        <v>2</v>
      </c>
      <c r="D99" s="188">
        <v>1</v>
      </c>
      <c r="E99" s="186">
        <v>1</v>
      </c>
      <c r="F99" s="222">
        <v>1</v>
      </c>
      <c r="G99" s="188" t="s">
        <v>71</v>
      </c>
      <c r="H99" s="174">
        <v>70</v>
      </c>
      <c r="I99" s="194">
        <v>0</v>
      </c>
      <c r="J99" s="194">
        <v>0</v>
      </c>
      <c r="K99" s="194">
        <v>0</v>
      </c>
      <c r="L99" s="194">
        <v>0</v>
      </c>
      <c r="M99" s="1"/>
    </row>
    <row r="100" spans="1:13" ht="25.5" hidden="1" customHeight="1">
      <c r="A100" s="190">
        <v>2</v>
      </c>
      <c r="B100" s="186">
        <v>5</v>
      </c>
      <c r="C100" s="187">
        <v>2</v>
      </c>
      <c r="D100" s="188">
        <v>1</v>
      </c>
      <c r="E100" s="186">
        <v>1</v>
      </c>
      <c r="F100" s="222">
        <v>2</v>
      </c>
      <c r="G100" s="188" t="s">
        <v>72</v>
      </c>
      <c r="H100" s="174">
        <v>71</v>
      </c>
      <c r="I100" s="194">
        <v>0</v>
      </c>
      <c r="J100" s="194">
        <v>0</v>
      </c>
      <c r="K100" s="194">
        <v>0</v>
      </c>
      <c r="L100" s="194">
        <v>0</v>
      </c>
      <c r="M100" s="1"/>
    </row>
    <row r="101" spans="1:13" ht="28.5" hidden="1" customHeight="1">
      <c r="A101" s="190">
        <v>2</v>
      </c>
      <c r="B101" s="186">
        <v>5</v>
      </c>
      <c r="C101" s="187">
        <v>3</v>
      </c>
      <c r="D101" s="188"/>
      <c r="E101" s="186"/>
      <c r="F101" s="222"/>
      <c r="G101" s="188" t="s">
        <v>73</v>
      </c>
      <c r="H101" s="174">
        <v>72</v>
      </c>
      <c r="I101" s="175">
        <f>I102+I106</f>
        <v>0</v>
      </c>
      <c r="J101" s="175">
        <f>J102+J106</f>
        <v>0</v>
      </c>
      <c r="K101" s="175">
        <f>K102+K106</f>
        <v>0</v>
      </c>
      <c r="L101" s="175">
        <f>L102+L106</f>
        <v>0</v>
      </c>
      <c r="M101" s="1"/>
    </row>
    <row r="102" spans="1:13" ht="27" hidden="1" customHeight="1">
      <c r="A102" s="190">
        <v>2</v>
      </c>
      <c r="B102" s="186">
        <v>5</v>
      </c>
      <c r="C102" s="187">
        <v>3</v>
      </c>
      <c r="D102" s="188">
        <v>1</v>
      </c>
      <c r="E102" s="186"/>
      <c r="F102" s="222"/>
      <c r="G102" s="188" t="s">
        <v>74</v>
      </c>
      <c r="H102" s="174">
        <v>73</v>
      </c>
      <c r="I102" s="175">
        <f>I103</f>
        <v>0</v>
      </c>
      <c r="J102" s="217">
        <f>J103</f>
        <v>0</v>
      </c>
      <c r="K102" s="176">
        <f>K103</f>
        <v>0</v>
      </c>
      <c r="L102" s="175">
        <f>L103</f>
        <v>0</v>
      </c>
      <c r="M102" s="1"/>
    </row>
    <row r="103" spans="1:13" ht="30" hidden="1" customHeight="1">
      <c r="A103" s="199">
        <v>2</v>
      </c>
      <c r="B103" s="200">
        <v>5</v>
      </c>
      <c r="C103" s="201">
        <v>3</v>
      </c>
      <c r="D103" s="202">
        <v>1</v>
      </c>
      <c r="E103" s="200">
        <v>1</v>
      </c>
      <c r="F103" s="225"/>
      <c r="G103" s="202" t="s">
        <v>74</v>
      </c>
      <c r="H103" s="174">
        <v>74</v>
      </c>
      <c r="I103" s="185">
        <f>SUM(I104:I105)</f>
        <v>0</v>
      </c>
      <c r="J103" s="220">
        <f>SUM(J104:J105)</f>
        <v>0</v>
      </c>
      <c r="K103" s="184">
        <f>SUM(K104:K105)</f>
        <v>0</v>
      </c>
      <c r="L103" s="185">
        <f>SUM(L104:L105)</f>
        <v>0</v>
      </c>
      <c r="M103" s="1"/>
    </row>
    <row r="104" spans="1:13" ht="26.25" hidden="1" customHeight="1">
      <c r="A104" s="190">
        <v>2</v>
      </c>
      <c r="B104" s="186">
        <v>5</v>
      </c>
      <c r="C104" s="187">
        <v>3</v>
      </c>
      <c r="D104" s="188">
        <v>1</v>
      </c>
      <c r="E104" s="186">
        <v>1</v>
      </c>
      <c r="F104" s="222">
        <v>1</v>
      </c>
      <c r="G104" s="188" t="s">
        <v>74</v>
      </c>
      <c r="H104" s="174">
        <v>75</v>
      </c>
      <c r="I104" s="194">
        <v>0</v>
      </c>
      <c r="J104" s="194">
        <v>0</v>
      </c>
      <c r="K104" s="194">
        <v>0</v>
      </c>
      <c r="L104" s="194">
        <v>0</v>
      </c>
      <c r="M104" s="1"/>
    </row>
    <row r="105" spans="1:13" ht="26.25" hidden="1" customHeight="1">
      <c r="A105" s="199">
        <v>2</v>
      </c>
      <c r="B105" s="200">
        <v>5</v>
      </c>
      <c r="C105" s="201">
        <v>3</v>
      </c>
      <c r="D105" s="202">
        <v>1</v>
      </c>
      <c r="E105" s="200">
        <v>1</v>
      </c>
      <c r="F105" s="225">
        <v>2</v>
      </c>
      <c r="G105" s="202" t="s">
        <v>75</v>
      </c>
      <c r="H105" s="174">
        <v>76</v>
      </c>
      <c r="I105" s="194">
        <v>0</v>
      </c>
      <c r="J105" s="194">
        <v>0</v>
      </c>
      <c r="K105" s="194">
        <v>0</v>
      </c>
      <c r="L105" s="194">
        <v>0</v>
      </c>
      <c r="M105" s="1"/>
    </row>
    <row r="106" spans="1:13" ht="27.75" hidden="1" customHeight="1">
      <c r="A106" s="199">
        <v>2</v>
      </c>
      <c r="B106" s="200">
        <v>5</v>
      </c>
      <c r="C106" s="201">
        <v>3</v>
      </c>
      <c r="D106" s="202">
        <v>2</v>
      </c>
      <c r="E106" s="200"/>
      <c r="F106" s="225"/>
      <c r="G106" s="202" t="s">
        <v>76</v>
      </c>
      <c r="H106" s="174">
        <v>77</v>
      </c>
      <c r="I106" s="185">
        <f>I107</f>
        <v>0</v>
      </c>
      <c r="J106" s="185">
        <f>J107</f>
        <v>0</v>
      </c>
      <c r="K106" s="185">
        <f>K107</f>
        <v>0</v>
      </c>
      <c r="L106" s="185">
        <f>L107</f>
        <v>0</v>
      </c>
      <c r="M106" s="1"/>
    </row>
    <row r="107" spans="1:13" ht="25.5" hidden="1" customHeight="1">
      <c r="A107" s="199">
        <v>2</v>
      </c>
      <c r="B107" s="200">
        <v>5</v>
      </c>
      <c r="C107" s="201">
        <v>3</v>
      </c>
      <c r="D107" s="202">
        <v>2</v>
      </c>
      <c r="E107" s="200">
        <v>1</v>
      </c>
      <c r="F107" s="225"/>
      <c r="G107" s="202" t="s">
        <v>76</v>
      </c>
      <c r="H107" s="174">
        <v>78</v>
      </c>
      <c r="I107" s="185">
        <f>SUM(I108:I109)</f>
        <v>0</v>
      </c>
      <c r="J107" s="185">
        <f>SUM(J108:J109)</f>
        <v>0</v>
      </c>
      <c r="K107" s="185">
        <f>SUM(K108:K109)</f>
        <v>0</v>
      </c>
      <c r="L107" s="185">
        <f>SUM(L108:L109)</f>
        <v>0</v>
      </c>
      <c r="M107" s="1"/>
    </row>
    <row r="108" spans="1:13" ht="30" hidden="1" customHeight="1">
      <c r="A108" s="199">
        <v>2</v>
      </c>
      <c r="B108" s="200">
        <v>5</v>
      </c>
      <c r="C108" s="201">
        <v>3</v>
      </c>
      <c r="D108" s="202">
        <v>2</v>
      </c>
      <c r="E108" s="200">
        <v>1</v>
      </c>
      <c r="F108" s="225">
        <v>1</v>
      </c>
      <c r="G108" s="202" t="s">
        <v>76</v>
      </c>
      <c r="H108" s="174">
        <v>79</v>
      </c>
      <c r="I108" s="194">
        <v>0</v>
      </c>
      <c r="J108" s="194">
        <v>0</v>
      </c>
      <c r="K108" s="194">
        <v>0</v>
      </c>
      <c r="L108" s="194">
        <v>0</v>
      </c>
      <c r="M108" s="1"/>
    </row>
    <row r="109" spans="1:13" ht="18" hidden="1" customHeight="1">
      <c r="A109" s="199">
        <v>2</v>
      </c>
      <c r="B109" s="200">
        <v>5</v>
      </c>
      <c r="C109" s="201">
        <v>3</v>
      </c>
      <c r="D109" s="202">
        <v>2</v>
      </c>
      <c r="E109" s="200">
        <v>1</v>
      </c>
      <c r="F109" s="225">
        <v>2</v>
      </c>
      <c r="G109" s="202" t="s">
        <v>77</v>
      </c>
      <c r="H109" s="174">
        <v>80</v>
      </c>
      <c r="I109" s="194">
        <v>0</v>
      </c>
      <c r="J109" s="194">
        <v>0</v>
      </c>
      <c r="K109" s="194">
        <v>0</v>
      </c>
      <c r="L109" s="194">
        <v>0</v>
      </c>
      <c r="M109" s="1"/>
    </row>
    <row r="110" spans="1:13" ht="16.5" hidden="1" customHeight="1">
      <c r="A110" s="221">
        <v>2</v>
      </c>
      <c r="B110" s="170">
        <v>6</v>
      </c>
      <c r="C110" s="171"/>
      <c r="D110" s="172"/>
      <c r="E110" s="170"/>
      <c r="F110" s="223"/>
      <c r="G110" s="226" t="s">
        <v>78</v>
      </c>
      <c r="H110" s="174">
        <v>81</v>
      </c>
      <c r="I110" s="175">
        <f>SUM(I111+I116+I120+I124+I128+I132)</f>
        <v>0</v>
      </c>
      <c r="J110" s="175">
        <f>SUM(J111+J116+J120+J124+J128+J132)</f>
        <v>0</v>
      </c>
      <c r="K110" s="175">
        <f>SUM(K111+K116+K120+K124+K128+K132)</f>
        <v>0</v>
      </c>
      <c r="L110" s="175">
        <f>SUM(L111+L116+L120+L124+L128+L132)</f>
        <v>0</v>
      </c>
      <c r="M110" s="1"/>
    </row>
    <row r="111" spans="1:13" ht="14.25" hidden="1" customHeight="1">
      <c r="A111" s="199">
        <v>2</v>
      </c>
      <c r="B111" s="200">
        <v>6</v>
      </c>
      <c r="C111" s="201">
        <v>1</v>
      </c>
      <c r="D111" s="202"/>
      <c r="E111" s="200"/>
      <c r="F111" s="225"/>
      <c r="G111" s="202" t="s">
        <v>79</v>
      </c>
      <c r="H111" s="174">
        <v>82</v>
      </c>
      <c r="I111" s="185">
        <f t="shared" ref="I111:L112" si="7">I112</f>
        <v>0</v>
      </c>
      <c r="J111" s="220">
        <f t="shared" si="7"/>
        <v>0</v>
      </c>
      <c r="K111" s="184">
        <f t="shared" si="7"/>
        <v>0</v>
      </c>
      <c r="L111" s="185">
        <f t="shared" si="7"/>
        <v>0</v>
      </c>
      <c r="M111" s="1"/>
    </row>
    <row r="112" spans="1:13" ht="14.25" hidden="1" customHeight="1">
      <c r="A112" s="190">
        <v>2</v>
      </c>
      <c r="B112" s="186">
        <v>6</v>
      </c>
      <c r="C112" s="187">
        <v>1</v>
      </c>
      <c r="D112" s="188">
        <v>1</v>
      </c>
      <c r="E112" s="186"/>
      <c r="F112" s="222"/>
      <c r="G112" s="188" t="s">
        <v>79</v>
      </c>
      <c r="H112" s="174">
        <v>83</v>
      </c>
      <c r="I112" s="175">
        <f t="shared" si="7"/>
        <v>0</v>
      </c>
      <c r="J112" s="217">
        <f t="shared" si="7"/>
        <v>0</v>
      </c>
      <c r="K112" s="176">
        <f t="shared" si="7"/>
        <v>0</v>
      </c>
      <c r="L112" s="175">
        <f t="shared" si="7"/>
        <v>0</v>
      </c>
      <c r="M112" s="1"/>
    </row>
    <row r="113" spans="1:13" ht="12.75" hidden="1" customHeight="1">
      <c r="A113" s="190">
        <v>2</v>
      </c>
      <c r="B113" s="186">
        <v>6</v>
      </c>
      <c r="C113" s="187">
        <v>1</v>
      </c>
      <c r="D113" s="188">
        <v>1</v>
      </c>
      <c r="E113" s="186">
        <v>1</v>
      </c>
      <c r="F113" s="222"/>
      <c r="G113" s="188" t="s">
        <v>79</v>
      </c>
      <c r="H113" s="174">
        <v>84</v>
      </c>
      <c r="I113" s="175">
        <f>SUM(I114:I115)</f>
        <v>0</v>
      </c>
      <c r="J113" s="217">
        <f>SUM(J114:J115)</f>
        <v>0</v>
      </c>
      <c r="K113" s="176">
        <f>SUM(K114:K115)</f>
        <v>0</v>
      </c>
      <c r="L113" s="175">
        <f>SUM(L114:L115)</f>
        <v>0</v>
      </c>
    </row>
    <row r="114" spans="1:13" ht="13.5" hidden="1" customHeight="1">
      <c r="A114" s="190">
        <v>2</v>
      </c>
      <c r="B114" s="186">
        <v>6</v>
      </c>
      <c r="C114" s="187">
        <v>1</v>
      </c>
      <c r="D114" s="188">
        <v>1</v>
      </c>
      <c r="E114" s="186">
        <v>1</v>
      </c>
      <c r="F114" s="222">
        <v>1</v>
      </c>
      <c r="G114" s="188" t="s">
        <v>80</v>
      </c>
      <c r="H114" s="174">
        <v>85</v>
      </c>
      <c r="I114" s="194">
        <v>0</v>
      </c>
      <c r="J114" s="194">
        <v>0</v>
      </c>
      <c r="K114" s="194">
        <v>0</v>
      </c>
      <c r="L114" s="194">
        <v>0</v>
      </c>
      <c r="M114" s="1"/>
    </row>
    <row r="115" spans="1:13" ht="12.75" hidden="1" customHeight="1">
      <c r="A115" s="207">
        <v>2</v>
      </c>
      <c r="B115" s="181">
        <v>6</v>
      </c>
      <c r="C115" s="179">
        <v>1</v>
      </c>
      <c r="D115" s="180">
        <v>1</v>
      </c>
      <c r="E115" s="181">
        <v>1</v>
      </c>
      <c r="F115" s="224">
        <v>2</v>
      </c>
      <c r="G115" s="180" t="s">
        <v>81</v>
      </c>
      <c r="H115" s="174">
        <v>86</v>
      </c>
      <c r="I115" s="192">
        <v>0</v>
      </c>
      <c r="J115" s="192">
        <v>0</v>
      </c>
      <c r="K115" s="192">
        <v>0</v>
      </c>
      <c r="L115" s="192">
        <v>0</v>
      </c>
    </row>
    <row r="116" spans="1:13" ht="25.5" hidden="1" customHeight="1">
      <c r="A116" s="190">
        <v>2</v>
      </c>
      <c r="B116" s="186">
        <v>6</v>
      </c>
      <c r="C116" s="187">
        <v>2</v>
      </c>
      <c r="D116" s="188"/>
      <c r="E116" s="186"/>
      <c r="F116" s="222"/>
      <c r="G116" s="188" t="s">
        <v>82</v>
      </c>
      <c r="H116" s="174">
        <v>87</v>
      </c>
      <c r="I116" s="175">
        <f t="shared" ref="I116:L118" si="8">I117</f>
        <v>0</v>
      </c>
      <c r="J116" s="217">
        <f t="shared" si="8"/>
        <v>0</v>
      </c>
      <c r="K116" s="176">
        <f t="shared" si="8"/>
        <v>0</v>
      </c>
      <c r="L116" s="175">
        <f t="shared" si="8"/>
        <v>0</v>
      </c>
      <c r="M116" s="1"/>
    </row>
    <row r="117" spans="1:13" ht="14.25" hidden="1" customHeight="1">
      <c r="A117" s="190">
        <v>2</v>
      </c>
      <c r="B117" s="186">
        <v>6</v>
      </c>
      <c r="C117" s="187">
        <v>2</v>
      </c>
      <c r="D117" s="188">
        <v>1</v>
      </c>
      <c r="E117" s="186"/>
      <c r="F117" s="222"/>
      <c r="G117" s="188" t="s">
        <v>82</v>
      </c>
      <c r="H117" s="174">
        <v>88</v>
      </c>
      <c r="I117" s="175">
        <f t="shared" si="8"/>
        <v>0</v>
      </c>
      <c r="J117" s="217">
        <f t="shared" si="8"/>
        <v>0</v>
      </c>
      <c r="K117" s="176">
        <f t="shared" si="8"/>
        <v>0</v>
      </c>
      <c r="L117" s="175">
        <f t="shared" si="8"/>
        <v>0</v>
      </c>
      <c r="M117" s="1"/>
    </row>
    <row r="118" spans="1:13" ht="14.25" hidden="1" customHeight="1">
      <c r="A118" s="190">
        <v>2</v>
      </c>
      <c r="B118" s="186">
        <v>6</v>
      </c>
      <c r="C118" s="187">
        <v>2</v>
      </c>
      <c r="D118" s="188">
        <v>1</v>
      </c>
      <c r="E118" s="186">
        <v>1</v>
      </c>
      <c r="F118" s="222"/>
      <c r="G118" s="188" t="s">
        <v>82</v>
      </c>
      <c r="H118" s="174">
        <v>89</v>
      </c>
      <c r="I118" s="227">
        <f t="shared" si="8"/>
        <v>0</v>
      </c>
      <c r="J118" s="228">
        <f t="shared" si="8"/>
        <v>0</v>
      </c>
      <c r="K118" s="229">
        <f t="shared" si="8"/>
        <v>0</v>
      </c>
      <c r="L118" s="227">
        <f t="shared" si="8"/>
        <v>0</v>
      </c>
      <c r="M118" s="1"/>
    </row>
    <row r="119" spans="1:13" ht="25.5" hidden="1" customHeight="1">
      <c r="A119" s="190">
        <v>2</v>
      </c>
      <c r="B119" s="186">
        <v>6</v>
      </c>
      <c r="C119" s="187">
        <v>2</v>
      </c>
      <c r="D119" s="188">
        <v>1</v>
      </c>
      <c r="E119" s="186">
        <v>1</v>
      </c>
      <c r="F119" s="222">
        <v>1</v>
      </c>
      <c r="G119" s="188" t="s">
        <v>82</v>
      </c>
      <c r="H119" s="174">
        <v>90</v>
      </c>
      <c r="I119" s="194">
        <v>0</v>
      </c>
      <c r="J119" s="194">
        <v>0</v>
      </c>
      <c r="K119" s="194">
        <v>0</v>
      </c>
      <c r="L119" s="194">
        <v>0</v>
      </c>
      <c r="M119" s="1"/>
    </row>
    <row r="120" spans="1:13" ht="26.25" hidden="1" customHeight="1">
      <c r="A120" s="207">
        <v>2</v>
      </c>
      <c r="B120" s="181">
        <v>6</v>
      </c>
      <c r="C120" s="179">
        <v>3</v>
      </c>
      <c r="D120" s="180"/>
      <c r="E120" s="181"/>
      <c r="F120" s="224"/>
      <c r="G120" s="180" t="s">
        <v>83</v>
      </c>
      <c r="H120" s="174">
        <v>91</v>
      </c>
      <c r="I120" s="197">
        <f t="shared" ref="I120:L122" si="9">I121</f>
        <v>0</v>
      </c>
      <c r="J120" s="219">
        <f t="shared" si="9"/>
        <v>0</v>
      </c>
      <c r="K120" s="198">
        <f t="shared" si="9"/>
        <v>0</v>
      </c>
      <c r="L120" s="197">
        <f t="shared" si="9"/>
        <v>0</v>
      </c>
      <c r="M120" s="1"/>
    </row>
    <row r="121" spans="1:13" ht="25.5" hidden="1" customHeight="1">
      <c r="A121" s="190">
        <v>2</v>
      </c>
      <c r="B121" s="186">
        <v>6</v>
      </c>
      <c r="C121" s="187">
        <v>3</v>
      </c>
      <c r="D121" s="188">
        <v>1</v>
      </c>
      <c r="E121" s="186"/>
      <c r="F121" s="222"/>
      <c r="G121" s="188" t="s">
        <v>83</v>
      </c>
      <c r="H121" s="174">
        <v>92</v>
      </c>
      <c r="I121" s="175">
        <f t="shared" si="9"/>
        <v>0</v>
      </c>
      <c r="J121" s="217">
        <f t="shared" si="9"/>
        <v>0</v>
      </c>
      <c r="K121" s="176">
        <f t="shared" si="9"/>
        <v>0</v>
      </c>
      <c r="L121" s="175">
        <f t="shared" si="9"/>
        <v>0</v>
      </c>
      <c r="M121" s="1"/>
    </row>
    <row r="122" spans="1:13" ht="26.25" hidden="1" customHeight="1">
      <c r="A122" s="190">
        <v>2</v>
      </c>
      <c r="B122" s="186">
        <v>6</v>
      </c>
      <c r="C122" s="187">
        <v>3</v>
      </c>
      <c r="D122" s="188">
        <v>1</v>
      </c>
      <c r="E122" s="186">
        <v>1</v>
      </c>
      <c r="F122" s="222"/>
      <c r="G122" s="188" t="s">
        <v>83</v>
      </c>
      <c r="H122" s="174">
        <v>93</v>
      </c>
      <c r="I122" s="175">
        <f t="shared" si="9"/>
        <v>0</v>
      </c>
      <c r="J122" s="217">
        <f t="shared" si="9"/>
        <v>0</v>
      </c>
      <c r="K122" s="176">
        <f t="shared" si="9"/>
        <v>0</v>
      </c>
      <c r="L122" s="175">
        <f t="shared" si="9"/>
        <v>0</v>
      </c>
      <c r="M122" s="1"/>
    </row>
    <row r="123" spans="1:13" ht="27" hidden="1" customHeight="1">
      <c r="A123" s="190">
        <v>2</v>
      </c>
      <c r="B123" s="186">
        <v>6</v>
      </c>
      <c r="C123" s="187">
        <v>3</v>
      </c>
      <c r="D123" s="188">
        <v>1</v>
      </c>
      <c r="E123" s="186">
        <v>1</v>
      </c>
      <c r="F123" s="222">
        <v>1</v>
      </c>
      <c r="G123" s="188" t="s">
        <v>83</v>
      </c>
      <c r="H123" s="174">
        <v>94</v>
      </c>
      <c r="I123" s="194">
        <v>0</v>
      </c>
      <c r="J123" s="194">
        <v>0</v>
      </c>
      <c r="K123" s="194">
        <v>0</v>
      </c>
      <c r="L123" s="194">
        <v>0</v>
      </c>
      <c r="M123" s="1"/>
    </row>
    <row r="124" spans="1:13" ht="25.5" hidden="1" customHeight="1">
      <c r="A124" s="207">
        <v>2</v>
      </c>
      <c r="B124" s="181">
        <v>6</v>
      </c>
      <c r="C124" s="179">
        <v>4</v>
      </c>
      <c r="D124" s="180"/>
      <c r="E124" s="181"/>
      <c r="F124" s="224"/>
      <c r="G124" s="180" t="s">
        <v>84</v>
      </c>
      <c r="H124" s="174">
        <v>95</v>
      </c>
      <c r="I124" s="197">
        <f t="shared" ref="I124:L126" si="10">I125</f>
        <v>0</v>
      </c>
      <c r="J124" s="219">
        <f t="shared" si="10"/>
        <v>0</v>
      </c>
      <c r="K124" s="198">
        <f t="shared" si="10"/>
        <v>0</v>
      </c>
      <c r="L124" s="197">
        <f t="shared" si="10"/>
        <v>0</v>
      </c>
      <c r="M124" s="1"/>
    </row>
    <row r="125" spans="1:13" ht="27" hidden="1" customHeight="1">
      <c r="A125" s="190">
        <v>2</v>
      </c>
      <c r="B125" s="186">
        <v>6</v>
      </c>
      <c r="C125" s="187">
        <v>4</v>
      </c>
      <c r="D125" s="188">
        <v>1</v>
      </c>
      <c r="E125" s="186"/>
      <c r="F125" s="222"/>
      <c r="G125" s="188" t="s">
        <v>84</v>
      </c>
      <c r="H125" s="174">
        <v>96</v>
      </c>
      <c r="I125" s="175">
        <f t="shared" si="10"/>
        <v>0</v>
      </c>
      <c r="J125" s="217">
        <f t="shared" si="10"/>
        <v>0</v>
      </c>
      <c r="K125" s="176">
        <f t="shared" si="10"/>
        <v>0</v>
      </c>
      <c r="L125" s="175">
        <f t="shared" si="10"/>
        <v>0</v>
      </c>
      <c r="M125" s="1"/>
    </row>
    <row r="126" spans="1:13" ht="27" hidden="1" customHeight="1">
      <c r="A126" s="190">
        <v>2</v>
      </c>
      <c r="B126" s="186">
        <v>6</v>
      </c>
      <c r="C126" s="187">
        <v>4</v>
      </c>
      <c r="D126" s="188">
        <v>1</v>
      </c>
      <c r="E126" s="186">
        <v>1</v>
      </c>
      <c r="F126" s="222"/>
      <c r="G126" s="188" t="s">
        <v>84</v>
      </c>
      <c r="H126" s="174">
        <v>97</v>
      </c>
      <c r="I126" s="175">
        <f t="shared" si="10"/>
        <v>0</v>
      </c>
      <c r="J126" s="217">
        <f t="shared" si="10"/>
        <v>0</v>
      </c>
      <c r="K126" s="176">
        <f t="shared" si="10"/>
        <v>0</v>
      </c>
      <c r="L126" s="175">
        <f t="shared" si="10"/>
        <v>0</v>
      </c>
      <c r="M126" s="1"/>
    </row>
    <row r="127" spans="1:13" ht="27.75" hidden="1" customHeight="1">
      <c r="A127" s="190">
        <v>2</v>
      </c>
      <c r="B127" s="186">
        <v>6</v>
      </c>
      <c r="C127" s="187">
        <v>4</v>
      </c>
      <c r="D127" s="188">
        <v>1</v>
      </c>
      <c r="E127" s="186">
        <v>1</v>
      </c>
      <c r="F127" s="222">
        <v>1</v>
      </c>
      <c r="G127" s="188" t="s">
        <v>84</v>
      </c>
      <c r="H127" s="174">
        <v>98</v>
      </c>
      <c r="I127" s="194">
        <v>0</v>
      </c>
      <c r="J127" s="194">
        <v>0</v>
      </c>
      <c r="K127" s="194">
        <v>0</v>
      </c>
      <c r="L127" s="194">
        <v>0</v>
      </c>
      <c r="M127" s="1"/>
    </row>
    <row r="128" spans="1:13" ht="27" hidden="1" customHeight="1">
      <c r="A128" s="199">
        <v>2</v>
      </c>
      <c r="B128" s="208">
        <v>6</v>
      </c>
      <c r="C128" s="209">
        <v>5</v>
      </c>
      <c r="D128" s="211"/>
      <c r="E128" s="208"/>
      <c r="F128" s="230"/>
      <c r="G128" s="211" t="s">
        <v>85</v>
      </c>
      <c r="H128" s="174">
        <v>99</v>
      </c>
      <c r="I128" s="204">
        <f t="shared" ref="I128:L130" si="11">I129</f>
        <v>0</v>
      </c>
      <c r="J128" s="231">
        <f t="shared" si="11"/>
        <v>0</v>
      </c>
      <c r="K128" s="205">
        <f t="shared" si="11"/>
        <v>0</v>
      </c>
      <c r="L128" s="204">
        <f t="shared" si="11"/>
        <v>0</v>
      </c>
      <c r="M128" s="1"/>
    </row>
    <row r="129" spans="1:13" ht="29.25" hidden="1" customHeight="1">
      <c r="A129" s="190">
        <v>2</v>
      </c>
      <c r="B129" s="186">
        <v>6</v>
      </c>
      <c r="C129" s="187">
        <v>5</v>
      </c>
      <c r="D129" s="188">
        <v>1</v>
      </c>
      <c r="E129" s="186"/>
      <c r="F129" s="222"/>
      <c r="G129" s="211" t="s">
        <v>85</v>
      </c>
      <c r="H129" s="174">
        <v>100</v>
      </c>
      <c r="I129" s="175">
        <f t="shared" si="11"/>
        <v>0</v>
      </c>
      <c r="J129" s="217">
        <f t="shared" si="11"/>
        <v>0</v>
      </c>
      <c r="K129" s="176">
        <f t="shared" si="11"/>
        <v>0</v>
      </c>
      <c r="L129" s="175">
        <f t="shared" si="11"/>
        <v>0</v>
      </c>
      <c r="M129" s="1"/>
    </row>
    <row r="130" spans="1:13" ht="25.5" hidden="1" customHeight="1">
      <c r="A130" s="190">
        <v>2</v>
      </c>
      <c r="B130" s="186">
        <v>6</v>
      </c>
      <c r="C130" s="187">
        <v>5</v>
      </c>
      <c r="D130" s="188">
        <v>1</v>
      </c>
      <c r="E130" s="186">
        <v>1</v>
      </c>
      <c r="F130" s="222"/>
      <c r="G130" s="211" t="s">
        <v>85</v>
      </c>
      <c r="H130" s="174">
        <v>101</v>
      </c>
      <c r="I130" s="175">
        <f t="shared" si="11"/>
        <v>0</v>
      </c>
      <c r="J130" s="217">
        <f t="shared" si="11"/>
        <v>0</v>
      </c>
      <c r="K130" s="176">
        <f t="shared" si="11"/>
        <v>0</v>
      </c>
      <c r="L130" s="175">
        <f t="shared" si="11"/>
        <v>0</v>
      </c>
      <c r="M130" s="1"/>
    </row>
    <row r="131" spans="1:13" ht="27.75" hidden="1" customHeight="1">
      <c r="A131" s="186">
        <v>2</v>
      </c>
      <c r="B131" s="187">
        <v>6</v>
      </c>
      <c r="C131" s="186">
        <v>5</v>
      </c>
      <c r="D131" s="186">
        <v>1</v>
      </c>
      <c r="E131" s="188">
        <v>1</v>
      </c>
      <c r="F131" s="222">
        <v>1</v>
      </c>
      <c r="G131" s="186" t="s">
        <v>86</v>
      </c>
      <c r="H131" s="174">
        <v>102</v>
      </c>
      <c r="I131" s="194">
        <v>0</v>
      </c>
      <c r="J131" s="194">
        <v>0</v>
      </c>
      <c r="K131" s="194">
        <v>0</v>
      </c>
      <c r="L131" s="194">
        <v>0</v>
      </c>
      <c r="M131" s="1"/>
    </row>
    <row r="132" spans="1:13" ht="27.75" hidden="1" customHeight="1">
      <c r="A132" s="190">
        <v>2</v>
      </c>
      <c r="B132" s="187">
        <v>6</v>
      </c>
      <c r="C132" s="186">
        <v>6</v>
      </c>
      <c r="D132" s="187"/>
      <c r="E132" s="188"/>
      <c r="F132" s="189"/>
      <c r="G132" s="299" t="s">
        <v>341</v>
      </c>
      <c r="H132" s="174">
        <v>103</v>
      </c>
      <c r="I132" s="176">
        <f t="shared" ref="I132:L134" si="12">I133</f>
        <v>0</v>
      </c>
      <c r="J132" s="175">
        <f t="shared" si="12"/>
        <v>0</v>
      </c>
      <c r="K132" s="175">
        <f t="shared" si="12"/>
        <v>0</v>
      </c>
      <c r="L132" s="175">
        <f t="shared" si="12"/>
        <v>0</v>
      </c>
      <c r="M132" s="1"/>
    </row>
    <row r="133" spans="1:13" ht="27.75" hidden="1" customHeight="1">
      <c r="A133" s="190">
        <v>2</v>
      </c>
      <c r="B133" s="187">
        <v>6</v>
      </c>
      <c r="C133" s="186">
        <v>6</v>
      </c>
      <c r="D133" s="187">
        <v>1</v>
      </c>
      <c r="E133" s="188"/>
      <c r="F133" s="189"/>
      <c r="G133" s="299" t="s">
        <v>341</v>
      </c>
      <c r="H133" s="174">
        <v>104</v>
      </c>
      <c r="I133" s="175">
        <f t="shared" si="12"/>
        <v>0</v>
      </c>
      <c r="J133" s="175">
        <f t="shared" si="12"/>
        <v>0</v>
      </c>
      <c r="K133" s="175">
        <f t="shared" si="12"/>
        <v>0</v>
      </c>
      <c r="L133" s="175">
        <f t="shared" si="12"/>
        <v>0</v>
      </c>
      <c r="M133" s="1"/>
    </row>
    <row r="134" spans="1:13" ht="27.75" hidden="1" customHeight="1">
      <c r="A134" s="190">
        <v>2</v>
      </c>
      <c r="B134" s="187">
        <v>6</v>
      </c>
      <c r="C134" s="186">
        <v>6</v>
      </c>
      <c r="D134" s="187">
        <v>1</v>
      </c>
      <c r="E134" s="188">
        <v>1</v>
      </c>
      <c r="F134" s="189"/>
      <c r="G134" s="299" t="s">
        <v>341</v>
      </c>
      <c r="H134" s="174">
        <v>105</v>
      </c>
      <c r="I134" s="175">
        <f t="shared" si="12"/>
        <v>0</v>
      </c>
      <c r="J134" s="175">
        <f t="shared" si="12"/>
        <v>0</v>
      </c>
      <c r="K134" s="175">
        <f t="shared" si="12"/>
        <v>0</v>
      </c>
      <c r="L134" s="175">
        <f t="shared" si="12"/>
        <v>0</v>
      </c>
      <c r="M134" s="1"/>
    </row>
    <row r="135" spans="1:13" ht="27.75" hidden="1" customHeight="1">
      <c r="A135" s="190">
        <v>2</v>
      </c>
      <c r="B135" s="187">
        <v>6</v>
      </c>
      <c r="C135" s="186">
        <v>6</v>
      </c>
      <c r="D135" s="187">
        <v>1</v>
      </c>
      <c r="E135" s="188">
        <v>1</v>
      </c>
      <c r="F135" s="189">
        <v>1</v>
      </c>
      <c r="G135" s="300" t="s">
        <v>341</v>
      </c>
      <c r="H135" s="174">
        <v>106</v>
      </c>
      <c r="I135" s="194">
        <v>0</v>
      </c>
      <c r="J135" s="232">
        <v>0</v>
      </c>
      <c r="K135" s="194">
        <v>0</v>
      </c>
      <c r="L135" s="194">
        <v>0</v>
      </c>
      <c r="M135" s="1"/>
    </row>
    <row r="136" spans="1:13" ht="28.5" hidden="1" customHeight="1">
      <c r="A136" s="221">
        <v>2</v>
      </c>
      <c r="B136" s="170">
        <v>7</v>
      </c>
      <c r="C136" s="170"/>
      <c r="D136" s="171"/>
      <c r="E136" s="171"/>
      <c r="F136" s="173"/>
      <c r="G136" s="172" t="s">
        <v>87</v>
      </c>
      <c r="H136" s="174">
        <v>107</v>
      </c>
      <c r="I136" s="176">
        <f>SUM(I137+I142+I150)</f>
        <v>0</v>
      </c>
      <c r="J136" s="217">
        <f>SUM(J137+J142+J150)</f>
        <v>0</v>
      </c>
      <c r="K136" s="176">
        <f>SUM(K137+K142+K150)</f>
        <v>0</v>
      </c>
      <c r="L136" s="175">
        <f>SUM(L137+L142+L150)</f>
        <v>0</v>
      </c>
      <c r="M136" s="1"/>
    </row>
    <row r="137" spans="1:13" ht="12.75" hidden="1" customHeight="1">
      <c r="A137" s="190">
        <v>2</v>
      </c>
      <c r="B137" s="186">
        <v>7</v>
      </c>
      <c r="C137" s="186">
        <v>1</v>
      </c>
      <c r="D137" s="187"/>
      <c r="E137" s="187"/>
      <c r="F137" s="189"/>
      <c r="G137" s="188" t="s">
        <v>88</v>
      </c>
      <c r="H137" s="174">
        <v>108</v>
      </c>
      <c r="I137" s="176">
        <f t="shared" ref="I137:L138" si="13">I138</f>
        <v>0</v>
      </c>
      <c r="J137" s="217">
        <f t="shared" si="13"/>
        <v>0</v>
      </c>
      <c r="K137" s="176">
        <f t="shared" si="13"/>
        <v>0</v>
      </c>
      <c r="L137" s="175">
        <f t="shared" si="13"/>
        <v>0</v>
      </c>
    </row>
    <row r="138" spans="1:13" ht="24" hidden="1" customHeight="1">
      <c r="A138" s="190">
        <v>2</v>
      </c>
      <c r="B138" s="186">
        <v>7</v>
      </c>
      <c r="C138" s="186">
        <v>1</v>
      </c>
      <c r="D138" s="187">
        <v>1</v>
      </c>
      <c r="E138" s="187"/>
      <c r="F138" s="189"/>
      <c r="G138" s="188" t="s">
        <v>88</v>
      </c>
      <c r="H138" s="174">
        <v>109</v>
      </c>
      <c r="I138" s="176">
        <f t="shared" si="13"/>
        <v>0</v>
      </c>
      <c r="J138" s="217">
        <f t="shared" si="13"/>
        <v>0</v>
      </c>
      <c r="K138" s="176">
        <f t="shared" si="13"/>
        <v>0</v>
      </c>
      <c r="L138" s="175">
        <f t="shared" si="13"/>
        <v>0</v>
      </c>
      <c r="M138" s="1"/>
    </row>
    <row r="139" spans="1:13" ht="28.5" hidden="1" customHeight="1">
      <c r="A139" s="190">
        <v>2</v>
      </c>
      <c r="B139" s="186">
        <v>7</v>
      </c>
      <c r="C139" s="186">
        <v>1</v>
      </c>
      <c r="D139" s="187">
        <v>1</v>
      </c>
      <c r="E139" s="187">
        <v>1</v>
      </c>
      <c r="F139" s="189"/>
      <c r="G139" s="188" t="s">
        <v>88</v>
      </c>
      <c r="H139" s="174">
        <v>110</v>
      </c>
      <c r="I139" s="176">
        <f>SUM(I140:I141)</f>
        <v>0</v>
      </c>
      <c r="J139" s="217">
        <f>SUM(J140:J141)</f>
        <v>0</v>
      </c>
      <c r="K139" s="176">
        <f>SUM(K140:K141)</f>
        <v>0</v>
      </c>
      <c r="L139" s="175">
        <f>SUM(L140:L141)</f>
        <v>0</v>
      </c>
      <c r="M139" s="1"/>
    </row>
    <row r="140" spans="1:13" ht="26.25" hidden="1" customHeight="1">
      <c r="A140" s="207">
        <v>2</v>
      </c>
      <c r="B140" s="181">
        <v>7</v>
      </c>
      <c r="C140" s="207">
        <v>1</v>
      </c>
      <c r="D140" s="186">
        <v>1</v>
      </c>
      <c r="E140" s="179">
        <v>1</v>
      </c>
      <c r="F140" s="182">
        <v>1</v>
      </c>
      <c r="G140" s="180" t="s">
        <v>89</v>
      </c>
      <c r="H140" s="174">
        <v>111</v>
      </c>
      <c r="I140" s="233">
        <v>0</v>
      </c>
      <c r="J140" s="233">
        <v>0</v>
      </c>
      <c r="K140" s="233">
        <v>0</v>
      </c>
      <c r="L140" s="233">
        <v>0</v>
      </c>
      <c r="M140" s="1"/>
    </row>
    <row r="141" spans="1:13" ht="24" hidden="1" customHeight="1">
      <c r="A141" s="186">
        <v>2</v>
      </c>
      <c r="B141" s="186">
        <v>7</v>
      </c>
      <c r="C141" s="190">
        <v>1</v>
      </c>
      <c r="D141" s="186">
        <v>1</v>
      </c>
      <c r="E141" s="187">
        <v>1</v>
      </c>
      <c r="F141" s="189">
        <v>2</v>
      </c>
      <c r="G141" s="188" t="s">
        <v>90</v>
      </c>
      <c r="H141" s="174">
        <v>112</v>
      </c>
      <c r="I141" s="193">
        <v>0</v>
      </c>
      <c r="J141" s="193">
        <v>0</v>
      </c>
      <c r="K141" s="193">
        <v>0</v>
      </c>
      <c r="L141" s="193">
        <v>0</v>
      </c>
      <c r="M141" s="1"/>
    </row>
    <row r="142" spans="1:13" ht="25.5" hidden="1" customHeight="1">
      <c r="A142" s="199">
        <v>2</v>
      </c>
      <c r="B142" s="200">
        <v>7</v>
      </c>
      <c r="C142" s="199">
        <v>2</v>
      </c>
      <c r="D142" s="200"/>
      <c r="E142" s="201"/>
      <c r="F142" s="203"/>
      <c r="G142" s="202" t="s">
        <v>91</v>
      </c>
      <c r="H142" s="174">
        <v>113</v>
      </c>
      <c r="I142" s="184">
        <f t="shared" ref="I142:L143" si="14">I143</f>
        <v>0</v>
      </c>
      <c r="J142" s="220">
        <f t="shared" si="14"/>
        <v>0</v>
      </c>
      <c r="K142" s="184">
        <f t="shared" si="14"/>
        <v>0</v>
      </c>
      <c r="L142" s="185">
        <f t="shared" si="14"/>
        <v>0</v>
      </c>
      <c r="M142" s="1"/>
    </row>
    <row r="143" spans="1:13" ht="25.5" hidden="1" customHeight="1">
      <c r="A143" s="190">
        <v>2</v>
      </c>
      <c r="B143" s="186">
        <v>7</v>
      </c>
      <c r="C143" s="190">
        <v>2</v>
      </c>
      <c r="D143" s="186">
        <v>1</v>
      </c>
      <c r="E143" s="187"/>
      <c r="F143" s="189"/>
      <c r="G143" s="188" t="s">
        <v>92</v>
      </c>
      <c r="H143" s="174">
        <v>114</v>
      </c>
      <c r="I143" s="176">
        <f t="shared" si="14"/>
        <v>0</v>
      </c>
      <c r="J143" s="217">
        <f t="shared" si="14"/>
        <v>0</v>
      </c>
      <c r="K143" s="176">
        <f t="shared" si="14"/>
        <v>0</v>
      </c>
      <c r="L143" s="175">
        <f t="shared" si="14"/>
        <v>0</v>
      </c>
      <c r="M143" s="1"/>
    </row>
    <row r="144" spans="1:13" ht="25.5" hidden="1" customHeight="1">
      <c r="A144" s="190">
        <v>2</v>
      </c>
      <c r="B144" s="186">
        <v>7</v>
      </c>
      <c r="C144" s="190">
        <v>2</v>
      </c>
      <c r="D144" s="186">
        <v>1</v>
      </c>
      <c r="E144" s="187">
        <v>1</v>
      </c>
      <c r="F144" s="189"/>
      <c r="G144" s="188" t="s">
        <v>92</v>
      </c>
      <c r="H144" s="174">
        <v>115</v>
      </c>
      <c r="I144" s="176">
        <f>SUM(I145:I146)</f>
        <v>0</v>
      </c>
      <c r="J144" s="217">
        <f>SUM(J145:J146)</f>
        <v>0</v>
      </c>
      <c r="K144" s="176">
        <f>SUM(K145:K146)</f>
        <v>0</v>
      </c>
      <c r="L144" s="175">
        <f>SUM(L145:L146)</f>
        <v>0</v>
      </c>
      <c r="M144" s="1"/>
    </row>
    <row r="145" spans="1:13" ht="23.25" hidden="1" customHeight="1">
      <c r="A145" s="190">
        <v>2</v>
      </c>
      <c r="B145" s="186">
        <v>7</v>
      </c>
      <c r="C145" s="190">
        <v>2</v>
      </c>
      <c r="D145" s="186">
        <v>1</v>
      </c>
      <c r="E145" s="187">
        <v>1</v>
      </c>
      <c r="F145" s="189">
        <v>1</v>
      </c>
      <c r="G145" s="188" t="s">
        <v>93</v>
      </c>
      <c r="H145" s="174">
        <v>116</v>
      </c>
      <c r="I145" s="193">
        <v>0</v>
      </c>
      <c r="J145" s="193">
        <v>0</v>
      </c>
      <c r="K145" s="193">
        <v>0</v>
      </c>
      <c r="L145" s="193">
        <v>0</v>
      </c>
      <c r="M145" s="1"/>
    </row>
    <row r="146" spans="1:13" ht="26.25" hidden="1" customHeight="1">
      <c r="A146" s="190">
        <v>2</v>
      </c>
      <c r="B146" s="186">
        <v>7</v>
      </c>
      <c r="C146" s="190">
        <v>2</v>
      </c>
      <c r="D146" s="186">
        <v>1</v>
      </c>
      <c r="E146" s="187">
        <v>1</v>
      </c>
      <c r="F146" s="189">
        <v>2</v>
      </c>
      <c r="G146" s="188" t="s">
        <v>94</v>
      </c>
      <c r="H146" s="174">
        <v>117</v>
      </c>
      <c r="I146" s="193">
        <v>0</v>
      </c>
      <c r="J146" s="193">
        <v>0</v>
      </c>
      <c r="K146" s="193">
        <v>0</v>
      </c>
      <c r="L146" s="193">
        <v>0</v>
      </c>
      <c r="M146" s="1"/>
    </row>
    <row r="147" spans="1:13" ht="27.75" hidden="1" customHeight="1">
      <c r="A147" s="190">
        <v>2</v>
      </c>
      <c r="B147" s="186">
        <v>7</v>
      </c>
      <c r="C147" s="190">
        <v>2</v>
      </c>
      <c r="D147" s="186">
        <v>2</v>
      </c>
      <c r="E147" s="187"/>
      <c r="F147" s="189"/>
      <c r="G147" s="188" t="s">
        <v>95</v>
      </c>
      <c r="H147" s="174">
        <v>118</v>
      </c>
      <c r="I147" s="176">
        <f>I148</f>
        <v>0</v>
      </c>
      <c r="J147" s="176">
        <f>J148</f>
        <v>0</v>
      </c>
      <c r="K147" s="176">
        <f>K148</f>
        <v>0</v>
      </c>
      <c r="L147" s="176">
        <f>L148</f>
        <v>0</v>
      </c>
      <c r="M147" s="1"/>
    </row>
    <row r="148" spans="1:13" ht="24.75" hidden="1" customHeight="1">
      <c r="A148" s="190">
        <v>2</v>
      </c>
      <c r="B148" s="186">
        <v>7</v>
      </c>
      <c r="C148" s="190">
        <v>2</v>
      </c>
      <c r="D148" s="186">
        <v>2</v>
      </c>
      <c r="E148" s="187">
        <v>1</v>
      </c>
      <c r="F148" s="189"/>
      <c r="G148" s="188" t="s">
        <v>95</v>
      </c>
      <c r="H148" s="174">
        <v>119</v>
      </c>
      <c r="I148" s="176">
        <f>SUM(I149)</f>
        <v>0</v>
      </c>
      <c r="J148" s="176">
        <f>SUM(J149)</f>
        <v>0</v>
      </c>
      <c r="K148" s="176">
        <f>SUM(K149)</f>
        <v>0</v>
      </c>
      <c r="L148" s="176">
        <f>SUM(L149)</f>
        <v>0</v>
      </c>
      <c r="M148" s="1"/>
    </row>
    <row r="149" spans="1:13" ht="27" hidden="1" customHeight="1">
      <c r="A149" s="190">
        <v>2</v>
      </c>
      <c r="B149" s="186">
        <v>7</v>
      </c>
      <c r="C149" s="190">
        <v>2</v>
      </c>
      <c r="D149" s="186">
        <v>2</v>
      </c>
      <c r="E149" s="187">
        <v>1</v>
      </c>
      <c r="F149" s="189">
        <v>1</v>
      </c>
      <c r="G149" s="188" t="s">
        <v>95</v>
      </c>
      <c r="H149" s="174">
        <v>120</v>
      </c>
      <c r="I149" s="193">
        <v>0</v>
      </c>
      <c r="J149" s="193">
        <v>0</v>
      </c>
      <c r="K149" s="193">
        <v>0</v>
      </c>
      <c r="L149" s="193">
        <v>0</v>
      </c>
      <c r="M149" s="1"/>
    </row>
    <row r="150" spans="1:13" ht="12.75" hidden="1" customHeight="1">
      <c r="A150" s="190">
        <v>2</v>
      </c>
      <c r="B150" s="186">
        <v>7</v>
      </c>
      <c r="C150" s="190">
        <v>3</v>
      </c>
      <c r="D150" s="186"/>
      <c r="E150" s="187"/>
      <c r="F150" s="189"/>
      <c r="G150" s="188" t="s">
        <v>96</v>
      </c>
      <c r="H150" s="174">
        <v>121</v>
      </c>
      <c r="I150" s="176">
        <f t="shared" ref="I150:L151" si="15">I151</f>
        <v>0</v>
      </c>
      <c r="J150" s="217">
        <f t="shared" si="15"/>
        <v>0</v>
      </c>
      <c r="K150" s="176">
        <f t="shared" si="15"/>
        <v>0</v>
      </c>
      <c r="L150" s="175">
        <f t="shared" si="15"/>
        <v>0</v>
      </c>
    </row>
    <row r="151" spans="1:13" ht="12.75" hidden="1" customHeight="1">
      <c r="A151" s="199">
        <v>2</v>
      </c>
      <c r="B151" s="208">
        <v>7</v>
      </c>
      <c r="C151" s="234">
        <v>3</v>
      </c>
      <c r="D151" s="208">
        <v>1</v>
      </c>
      <c r="E151" s="209"/>
      <c r="F151" s="210"/>
      <c r="G151" s="211" t="s">
        <v>96</v>
      </c>
      <c r="H151" s="174">
        <v>122</v>
      </c>
      <c r="I151" s="205">
        <f t="shared" si="15"/>
        <v>0</v>
      </c>
      <c r="J151" s="231">
        <f t="shared" si="15"/>
        <v>0</v>
      </c>
      <c r="K151" s="205">
        <f t="shared" si="15"/>
        <v>0</v>
      </c>
      <c r="L151" s="204">
        <f t="shared" si="15"/>
        <v>0</v>
      </c>
    </row>
    <row r="152" spans="1:13" ht="12.75" hidden="1" customHeight="1">
      <c r="A152" s="190">
        <v>2</v>
      </c>
      <c r="B152" s="186">
        <v>7</v>
      </c>
      <c r="C152" s="190">
        <v>3</v>
      </c>
      <c r="D152" s="186">
        <v>1</v>
      </c>
      <c r="E152" s="187">
        <v>1</v>
      </c>
      <c r="F152" s="189"/>
      <c r="G152" s="188" t="s">
        <v>96</v>
      </c>
      <c r="H152" s="174">
        <v>123</v>
      </c>
      <c r="I152" s="176">
        <f>SUM(I153:I154)</f>
        <v>0</v>
      </c>
      <c r="J152" s="217">
        <f>SUM(J153:J154)</f>
        <v>0</v>
      </c>
      <c r="K152" s="176">
        <f>SUM(K153:K154)</f>
        <v>0</v>
      </c>
      <c r="L152" s="175">
        <f>SUM(L153:L154)</f>
        <v>0</v>
      </c>
    </row>
    <row r="153" spans="1:13" ht="12.75" hidden="1" customHeight="1">
      <c r="A153" s="207">
        <v>2</v>
      </c>
      <c r="B153" s="181">
        <v>7</v>
      </c>
      <c r="C153" s="207">
        <v>3</v>
      </c>
      <c r="D153" s="181">
        <v>1</v>
      </c>
      <c r="E153" s="179">
        <v>1</v>
      </c>
      <c r="F153" s="182">
        <v>1</v>
      </c>
      <c r="G153" s="180" t="s">
        <v>97</v>
      </c>
      <c r="H153" s="174">
        <v>124</v>
      </c>
      <c r="I153" s="233">
        <v>0</v>
      </c>
      <c r="J153" s="233">
        <v>0</v>
      </c>
      <c r="K153" s="233">
        <v>0</v>
      </c>
      <c r="L153" s="233">
        <v>0</v>
      </c>
    </row>
    <row r="154" spans="1:13" ht="25.5" hidden="1" customHeight="1">
      <c r="A154" s="190">
        <v>2</v>
      </c>
      <c r="B154" s="186">
        <v>7</v>
      </c>
      <c r="C154" s="190">
        <v>3</v>
      </c>
      <c r="D154" s="186">
        <v>1</v>
      </c>
      <c r="E154" s="187">
        <v>1</v>
      </c>
      <c r="F154" s="189">
        <v>2</v>
      </c>
      <c r="G154" s="188" t="s">
        <v>98</v>
      </c>
      <c r="H154" s="174">
        <v>125</v>
      </c>
      <c r="I154" s="193">
        <v>0</v>
      </c>
      <c r="J154" s="194">
        <v>0</v>
      </c>
      <c r="K154" s="194">
        <v>0</v>
      </c>
      <c r="L154" s="194">
        <v>0</v>
      </c>
      <c r="M154" s="1"/>
    </row>
    <row r="155" spans="1:13" ht="24" hidden="1" customHeight="1">
      <c r="A155" s="221">
        <v>2</v>
      </c>
      <c r="B155" s="221">
        <v>8</v>
      </c>
      <c r="C155" s="170"/>
      <c r="D155" s="196"/>
      <c r="E155" s="178"/>
      <c r="F155" s="235"/>
      <c r="G155" s="183" t="s">
        <v>99</v>
      </c>
      <c r="H155" s="174">
        <v>126</v>
      </c>
      <c r="I155" s="198">
        <f>I156</f>
        <v>0</v>
      </c>
      <c r="J155" s="219">
        <f>J156</f>
        <v>0</v>
      </c>
      <c r="K155" s="198">
        <f>K156</f>
        <v>0</v>
      </c>
      <c r="L155" s="197">
        <f>L156</f>
        <v>0</v>
      </c>
      <c r="M155" s="1"/>
    </row>
    <row r="156" spans="1:13" ht="21.75" hidden="1" customHeight="1">
      <c r="A156" s="199">
        <v>2</v>
      </c>
      <c r="B156" s="199">
        <v>8</v>
      </c>
      <c r="C156" s="199">
        <v>1</v>
      </c>
      <c r="D156" s="200"/>
      <c r="E156" s="201"/>
      <c r="F156" s="203"/>
      <c r="G156" s="180" t="s">
        <v>99</v>
      </c>
      <c r="H156" s="174">
        <v>127</v>
      </c>
      <c r="I156" s="198">
        <f>I157+I162</f>
        <v>0</v>
      </c>
      <c r="J156" s="219">
        <f>J157+J162</f>
        <v>0</v>
      </c>
      <c r="K156" s="198">
        <f>K157+K162</f>
        <v>0</v>
      </c>
      <c r="L156" s="197">
        <f>L157+L162</f>
        <v>0</v>
      </c>
      <c r="M156" s="1"/>
    </row>
    <row r="157" spans="1:13" ht="27" hidden="1" customHeight="1">
      <c r="A157" s="190">
        <v>2</v>
      </c>
      <c r="B157" s="186">
        <v>8</v>
      </c>
      <c r="C157" s="188">
        <v>1</v>
      </c>
      <c r="D157" s="186">
        <v>1</v>
      </c>
      <c r="E157" s="187"/>
      <c r="F157" s="189"/>
      <c r="G157" s="188" t="s">
        <v>100</v>
      </c>
      <c r="H157" s="174">
        <v>128</v>
      </c>
      <c r="I157" s="176">
        <f>I158</f>
        <v>0</v>
      </c>
      <c r="J157" s="217">
        <f>J158</f>
        <v>0</v>
      </c>
      <c r="K157" s="176">
        <f>K158</f>
        <v>0</v>
      </c>
      <c r="L157" s="175">
        <f>L158</f>
        <v>0</v>
      </c>
      <c r="M157" s="1"/>
    </row>
    <row r="158" spans="1:13" ht="23.25" hidden="1" customHeight="1">
      <c r="A158" s="190">
        <v>2</v>
      </c>
      <c r="B158" s="186">
        <v>8</v>
      </c>
      <c r="C158" s="180">
        <v>1</v>
      </c>
      <c r="D158" s="181">
        <v>1</v>
      </c>
      <c r="E158" s="179">
        <v>1</v>
      </c>
      <c r="F158" s="182"/>
      <c r="G158" s="188" t="s">
        <v>100</v>
      </c>
      <c r="H158" s="174">
        <v>129</v>
      </c>
      <c r="I158" s="198">
        <f>SUM(I159:I161)</f>
        <v>0</v>
      </c>
      <c r="J158" s="198">
        <f>SUM(J159:J161)</f>
        <v>0</v>
      </c>
      <c r="K158" s="198">
        <f>SUM(K159:K161)</f>
        <v>0</v>
      </c>
      <c r="L158" s="198">
        <f>SUM(L159:L161)</f>
        <v>0</v>
      </c>
      <c r="M158" s="1"/>
    </row>
    <row r="159" spans="1:13" ht="23.25" hidden="1" customHeight="1">
      <c r="A159" s="186">
        <v>2</v>
      </c>
      <c r="B159" s="181">
        <v>8</v>
      </c>
      <c r="C159" s="188">
        <v>1</v>
      </c>
      <c r="D159" s="186">
        <v>1</v>
      </c>
      <c r="E159" s="187">
        <v>1</v>
      </c>
      <c r="F159" s="189">
        <v>1</v>
      </c>
      <c r="G159" s="188" t="s">
        <v>101</v>
      </c>
      <c r="H159" s="174">
        <v>130</v>
      </c>
      <c r="I159" s="193">
        <v>0</v>
      </c>
      <c r="J159" s="193">
        <v>0</v>
      </c>
      <c r="K159" s="193">
        <v>0</v>
      </c>
      <c r="L159" s="193">
        <v>0</v>
      </c>
      <c r="M159" s="1"/>
    </row>
    <row r="160" spans="1:13" ht="27" hidden="1" customHeight="1">
      <c r="A160" s="199">
        <v>2</v>
      </c>
      <c r="B160" s="208">
        <v>8</v>
      </c>
      <c r="C160" s="211">
        <v>1</v>
      </c>
      <c r="D160" s="208">
        <v>1</v>
      </c>
      <c r="E160" s="209">
        <v>1</v>
      </c>
      <c r="F160" s="210">
        <v>2</v>
      </c>
      <c r="G160" s="211" t="s">
        <v>102</v>
      </c>
      <c r="H160" s="174">
        <v>131</v>
      </c>
      <c r="I160" s="236">
        <v>0</v>
      </c>
      <c r="J160" s="236">
        <v>0</v>
      </c>
      <c r="K160" s="236">
        <v>0</v>
      </c>
      <c r="L160" s="236">
        <v>0</v>
      </c>
      <c r="M160" s="1"/>
    </row>
    <row r="161" spans="1:13" ht="12.75" hidden="1" customHeight="1">
      <c r="A161" s="199">
        <v>2</v>
      </c>
      <c r="B161" s="208">
        <v>8</v>
      </c>
      <c r="C161" s="211">
        <v>1</v>
      </c>
      <c r="D161" s="208">
        <v>1</v>
      </c>
      <c r="E161" s="209">
        <v>1</v>
      </c>
      <c r="F161" s="210">
        <v>3</v>
      </c>
      <c r="G161" s="211" t="s">
        <v>273</v>
      </c>
      <c r="H161" s="174">
        <v>132</v>
      </c>
      <c r="I161" s="236">
        <v>0</v>
      </c>
      <c r="J161" s="237">
        <v>0</v>
      </c>
      <c r="K161" s="236">
        <v>0</v>
      </c>
      <c r="L161" s="212">
        <v>0</v>
      </c>
    </row>
    <row r="162" spans="1:13" ht="23.25" hidden="1" customHeight="1">
      <c r="A162" s="190">
        <v>2</v>
      </c>
      <c r="B162" s="186">
        <v>8</v>
      </c>
      <c r="C162" s="188">
        <v>1</v>
      </c>
      <c r="D162" s="186">
        <v>2</v>
      </c>
      <c r="E162" s="187"/>
      <c r="F162" s="189"/>
      <c r="G162" s="188" t="s">
        <v>103</v>
      </c>
      <c r="H162" s="174">
        <v>133</v>
      </c>
      <c r="I162" s="176">
        <f t="shared" ref="I162:L163" si="16">I163</f>
        <v>0</v>
      </c>
      <c r="J162" s="217">
        <f t="shared" si="16"/>
        <v>0</v>
      </c>
      <c r="K162" s="176">
        <f t="shared" si="16"/>
        <v>0</v>
      </c>
      <c r="L162" s="175">
        <f t="shared" si="16"/>
        <v>0</v>
      </c>
      <c r="M162" s="1"/>
    </row>
    <row r="163" spans="1:13" ht="12.75" hidden="1" customHeight="1">
      <c r="A163" s="190">
        <v>2</v>
      </c>
      <c r="B163" s="186">
        <v>8</v>
      </c>
      <c r="C163" s="188">
        <v>1</v>
      </c>
      <c r="D163" s="186">
        <v>2</v>
      </c>
      <c r="E163" s="187">
        <v>1</v>
      </c>
      <c r="F163" s="189"/>
      <c r="G163" s="188" t="s">
        <v>103</v>
      </c>
      <c r="H163" s="174">
        <v>134</v>
      </c>
      <c r="I163" s="176">
        <f t="shared" si="16"/>
        <v>0</v>
      </c>
      <c r="J163" s="217">
        <f t="shared" si="16"/>
        <v>0</v>
      </c>
      <c r="K163" s="176">
        <f t="shared" si="16"/>
        <v>0</v>
      </c>
      <c r="L163" s="175">
        <f t="shared" si="16"/>
        <v>0</v>
      </c>
    </row>
    <row r="164" spans="1:13" ht="12.75" hidden="1" customHeight="1">
      <c r="A164" s="199">
        <v>2</v>
      </c>
      <c r="B164" s="200">
        <v>8</v>
      </c>
      <c r="C164" s="202">
        <v>1</v>
      </c>
      <c r="D164" s="200">
        <v>2</v>
      </c>
      <c r="E164" s="201">
        <v>1</v>
      </c>
      <c r="F164" s="203">
        <v>1</v>
      </c>
      <c r="G164" s="188" t="s">
        <v>103</v>
      </c>
      <c r="H164" s="174">
        <v>135</v>
      </c>
      <c r="I164" s="238">
        <v>0</v>
      </c>
      <c r="J164" s="194">
        <v>0</v>
      </c>
      <c r="K164" s="194">
        <v>0</v>
      </c>
      <c r="L164" s="194">
        <v>0</v>
      </c>
    </row>
    <row r="165" spans="1:13" ht="39.75" hidden="1" customHeight="1">
      <c r="A165" s="221">
        <v>2</v>
      </c>
      <c r="B165" s="170">
        <v>9</v>
      </c>
      <c r="C165" s="172"/>
      <c r="D165" s="170"/>
      <c r="E165" s="171"/>
      <c r="F165" s="173"/>
      <c r="G165" s="172" t="s">
        <v>104</v>
      </c>
      <c r="H165" s="174">
        <v>136</v>
      </c>
      <c r="I165" s="176">
        <f>I166+I170</f>
        <v>0</v>
      </c>
      <c r="J165" s="217">
        <f>J166+J170</f>
        <v>0</v>
      </c>
      <c r="K165" s="176">
        <f>K166+K170</f>
        <v>0</v>
      </c>
      <c r="L165" s="175">
        <f>L166+L170</f>
        <v>0</v>
      </c>
      <c r="M165" s="1"/>
    </row>
    <row r="166" spans="1:13" s="202" customFormat="1" ht="39" hidden="1" customHeight="1">
      <c r="A166" s="190">
        <v>2</v>
      </c>
      <c r="B166" s="186">
        <v>9</v>
      </c>
      <c r="C166" s="188">
        <v>1</v>
      </c>
      <c r="D166" s="186"/>
      <c r="E166" s="187"/>
      <c r="F166" s="189"/>
      <c r="G166" s="188" t="s">
        <v>105</v>
      </c>
      <c r="H166" s="174">
        <v>137</v>
      </c>
      <c r="I166" s="176">
        <f t="shared" ref="I166:L168" si="17">I167</f>
        <v>0</v>
      </c>
      <c r="J166" s="217">
        <f t="shared" si="17"/>
        <v>0</v>
      </c>
      <c r="K166" s="176">
        <f t="shared" si="17"/>
        <v>0</v>
      </c>
      <c r="L166" s="175">
        <f t="shared" si="17"/>
        <v>0</v>
      </c>
    </row>
    <row r="167" spans="1:13" ht="42.75" hidden="1" customHeight="1">
      <c r="A167" s="207">
        <v>2</v>
      </c>
      <c r="B167" s="181">
        <v>9</v>
      </c>
      <c r="C167" s="180">
        <v>1</v>
      </c>
      <c r="D167" s="181">
        <v>1</v>
      </c>
      <c r="E167" s="179"/>
      <c r="F167" s="182"/>
      <c r="G167" s="188" t="s">
        <v>105</v>
      </c>
      <c r="H167" s="174">
        <v>138</v>
      </c>
      <c r="I167" s="198">
        <f t="shared" si="17"/>
        <v>0</v>
      </c>
      <c r="J167" s="219">
        <f t="shared" si="17"/>
        <v>0</v>
      </c>
      <c r="K167" s="198">
        <f t="shared" si="17"/>
        <v>0</v>
      </c>
      <c r="L167" s="197">
        <f t="shared" si="17"/>
        <v>0</v>
      </c>
      <c r="M167" s="1"/>
    </row>
    <row r="168" spans="1:13" ht="38.25" hidden="1" customHeight="1">
      <c r="A168" s="190">
        <v>2</v>
      </c>
      <c r="B168" s="186">
        <v>9</v>
      </c>
      <c r="C168" s="190">
        <v>1</v>
      </c>
      <c r="D168" s="186">
        <v>1</v>
      </c>
      <c r="E168" s="187">
        <v>1</v>
      </c>
      <c r="F168" s="189"/>
      <c r="G168" s="188" t="s">
        <v>105</v>
      </c>
      <c r="H168" s="174">
        <v>139</v>
      </c>
      <c r="I168" s="176">
        <f t="shared" si="17"/>
        <v>0</v>
      </c>
      <c r="J168" s="217">
        <f t="shared" si="17"/>
        <v>0</v>
      </c>
      <c r="K168" s="176">
        <f t="shared" si="17"/>
        <v>0</v>
      </c>
      <c r="L168" s="175">
        <f t="shared" si="17"/>
        <v>0</v>
      </c>
      <c r="M168" s="1"/>
    </row>
    <row r="169" spans="1:13" ht="38.25" hidden="1" customHeight="1">
      <c r="A169" s="207">
        <v>2</v>
      </c>
      <c r="B169" s="181">
        <v>9</v>
      </c>
      <c r="C169" s="181">
        <v>1</v>
      </c>
      <c r="D169" s="181">
        <v>1</v>
      </c>
      <c r="E169" s="179">
        <v>1</v>
      </c>
      <c r="F169" s="182">
        <v>1</v>
      </c>
      <c r="G169" s="188" t="s">
        <v>105</v>
      </c>
      <c r="H169" s="174">
        <v>140</v>
      </c>
      <c r="I169" s="233">
        <v>0</v>
      </c>
      <c r="J169" s="233">
        <v>0</v>
      </c>
      <c r="K169" s="233">
        <v>0</v>
      </c>
      <c r="L169" s="233">
        <v>0</v>
      </c>
      <c r="M169" s="1"/>
    </row>
    <row r="170" spans="1:13" ht="41.25" hidden="1" customHeight="1">
      <c r="A170" s="190">
        <v>2</v>
      </c>
      <c r="B170" s="186">
        <v>9</v>
      </c>
      <c r="C170" s="186">
        <v>2</v>
      </c>
      <c r="D170" s="186"/>
      <c r="E170" s="187"/>
      <c r="F170" s="189"/>
      <c r="G170" s="188" t="s">
        <v>106</v>
      </c>
      <c r="H170" s="174">
        <v>141</v>
      </c>
      <c r="I170" s="176">
        <f>SUM(I171+I176)</f>
        <v>0</v>
      </c>
      <c r="J170" s="176">
        <f>SUM(J171+J176)</f>
        <v>0</v>
      </c>
      <c r="K170" s="176">
        <f>SUM(K171+K176)</f>
        <v>0</v>
      </c>
      <c r="L170" s="176">
        <f>SUM(L171+L176)</f>
        <v>0</v>
      </c>
      <c r="M170" s="1"/>
    </row>
    <row r="171" spans="1:13" ht="44.25" hidden="1" customHeight="1">
      <c r="A171" s="190">
        <v>2</v>
      </c>
      <c r="B171" s="186">
        <v>9</v>
      </c>
      <c r="C171" s="186">
        <v>2</v>
      </c>
      <c r="D171" s="181">
        <v>1</v>
      </c>
      <c r="E171" s="179"/>
      <c r="F171" s="182"/>
      <c r="G171" s="180" t="s">
        <v>107</v>
      </c>
      <c r="H171" s="174">
        <v>142</v>
      </c>
      <c r="I171" s="198">
        <f>I172</f>
        <v>0</v>
      </c>
      <c r="J171" s="219">
        <f>J172</f>
        <v>0</v>
      </c>
      <c r="K171" s="198">
        <f>K172</f>
        <v>0</v>
      </c>
      <c r="L171" s="197">
        <f>L172</f>
        <v>0</v>
      </c>
      <c r="M171" s="1"/>
    </row>
    <row r="172" spans="1:13" ht="40.5" hidden="1" customHeight="1">
      <c r="A172" s="207">
        <v>2</v>
      </c>
      <c r="B172" s="181">
        <v>9</v>
      </c>
      <c r="C172" s="181">
        <v>2</v>
      </c>
      <c r="D172" s="186">
        <v>1</v>
      </c>
      <c r="E172" s="187">
        <v>1</v>
      </c>
      <c r="F172" s="189"/>
      <c r="G172" s="180" t="s">
        <v>107</v>
      </c>
      <c r="H172" s="174">
        <v>143</v>
      </c>
      <c r="I172" s="176">
        <f>SUM(I173:I175)</f>
        <v>0</v>
      </c>
      <c r="J172" s="217">
        <f>SUM(J173:J175)</f>
        <v>0</v>
      </c>
      <c r="K172" s="176">
        <f>SUM(K173:K175)</f>
        <v>0</v>
      </c>
      <c r="L172" s="175">
        <f>SUM(L173:L175)</f>
        <v>0</v>
      </c>
      <c r="M172" s="1"/>
    </row>
    <row r="173" spans="1:13" ht="53.25" hidden="1" customHeight="1">
      <c r="A173" s="199">
        <v>2</v>
      </c>
      <c r="B173" s="208">
        <v>9</v>
      </c>
      <c r="C173" s="208">
        <v>2</v>
      </c>
      <c r="D173" s="208">
        <v>1</v>
      </c>
      <c r="E173" s="209">
        <v>1</v>
      </c>
      <c r="F173" s="210">
        <v>1</v>
      </c>
      <c r="G173" s="180" t="s">
        <v>108</v>
      </c>
      <c r="H173" s="174">
        <v>144</v>
      </c>
      <c r="I173" s="236">
        <v>0</v>
      </c>
      <c r="J173" s="192">
        <v>0</v>
      </c>
      <c r="K173" s="192">
        <v>0</v>
      </c>
      <c r="L173" s="192">
        <v>0</v>
      </c>
      <c r="M173" s="1"/>
    </row>
    <row r="174" spans="1:13" ht="51.75" hidden="1" customHeight="1">
      <c r="A174" s="190">
        <v>2</v>
      </c>
      <c r="B174" s="186">
        <v>9</v>
      </c>
      <c r="C174" s="186">
        <v>2</v>
      </c>
      <c r="D174" s="186">
        <v>1</v>
      </c>
      <c r="E174" s="187">
        <v>1</v>
      </c>
      <c r="F174" s="189">
        <v>2</v>
      </c>
      <c r="G174" s="180" t="s">
        <v>109</v>
      </c>
      <c r="H174" s="174">
        <v>145</v>
      </c>
      <c r="I174" s="193">
        <v>0</v>
      </c>
      <c r="J174" s="239">
        <v>0</v>
      </c>
      <c r="K174" s="239">
        <v>0</v>
      </c>
      <c r="L174" s="239">
        <v>0</v>
      </c>
      <c r="M174" s="1"/>
    </row>
    <row r="175" spans="1:13" ht="54.75" hidden="1" customHeight="1">
      <c r="A175" s="190">
        <v>2</v>
      </c>
      <c r="B175" s="186">
        <v>9</v>
      </c>
      <c r="C175" s="186">
        <v>2</v>
      </c>
      <c r="D175" s="186">
        <v>1</v>
      </c>
      <c r="E175" s="187">
        <v>1</v>
      </c>
      <c r="F175" s="189">
        <v>3</v>
      </c>
      <c r="G175" s="180" t="s">
        <v>110</v>
      </c>
      <c r="H175" s="174">
        <v>146</v>
      </c>
      <c r="I175" s="193">
        <v>0</v>
      </c>
      <c r="J175" s="193">
        <v>0</v>
      </c>
      <c r="K175" s="193">
        <v>0</v>
      </c>
      <c r="L175" s="193">
        <v>0</v>
      </c>
      <c r="M175" s="1"/>
    </row>
    <row r="176" spans="1:13" ht="39" hidden="1" customHeight="1">
      <c r="A176" s="240">
        <v>2</v>
      </c>
      <c r="B176" s="240">
        <v>9</v>
      </c>
      <c r="C176" s="240">
        <v>2</v>
      </c>
      <c r="D176" s="240">
        <v>2</v>
      </c>
      <c r="E176" s="240"/>
      <c r="F176" s="240"/>
      <c r="G176" s="188" t="s">
        <v>342</v>
      </c>
      <c r="H176" s="174">
        <v>147</v>
      </c>
      <c r="I176" s="176">
        <f>I177</f>
        <v>0</v>
      </c>
      <c r="J176" s="217">
        <f>J177</f>
        <v>0</v>
      </c>
      <c r="K176" s="176">
        <f>K177</f>
        <v>0</v>
      </c>
      <c r="L176" s="175">
        <f>L177</f>
        <v>0</v>
      </c>
      <c r="M176" s="1"/>
    </row>
    <row r="177" spans="1:13" ht="43.5" hidden="1" customHeight="1">
      <c r="A177" s="190">
        <v>2</v>
      </c>
      <c r="B177" s="186">
        <v>9</v>
      </c>
      <c r="C177" s="186">
        <v>2</v>
      </c>
      <c r="D177" s="186">
        <v>2</v>
      </c>
      <c r="E177" s="187">
        <v>1</v>
      </c>
      <c r="F177" s="189"/>
      <c r="G177" s="180" t="s">
        <v>343</v>
      </c>
      <c r="H177" s="174">
        <v>148</v>
      </c>
      <c r="I177" s="198">
        <f>SUM(I178:I180)</f>
        <v>0</v>
      </c>
      <c r="J177" s="198">
        <f>SUM(J178:J180)</f>
        <v>0</v>
      </c>
      <c r="K177" s="198">
        <f>SUM(K178:K180)</f>
        <v>0</v>
      </c>
      <c r="L177" s="198">
        <f>SUM(L178:L180)</f>
        <v>0</v>
      </c>
      <c r="M177" s="1"/>
    </row>
    <row r="178" spans="1:13" ht="54.75" hidden="1" customHeight="1">
      <c r="A178" s="190">
        <v>2</v>
      </c>
      <c r="B178" s="186">
        <v>9</v>
      </c>
      <c r="C178" s="186">
        <v>2</v>
      </c>
      <c r="D178" s="186">
        <v>2</v>
      </c>
      <c r="E178" s="186">
        <v>1</v>
      </c>
      <c r="F178" s="189">
        <v>1</v>
      </c>
      <c r="G178" s="241" t="s">
        <v>344</v>
      </c>
      <c r="H178" s="174">
        <v>149</v>
      </c>
      <c r="I178" s="193">
        <v>0</v>
      </c>
      <c r="J178" s="192">
        <v>0</v>
      </c>
      <c r="K178" s="192">
        <v>0</v>
      </c>
      <c r="L178" s="192">
        <v>0</v>
      </c>
      <c r="M178" s="1"/>
    </row>
    <row r="179" spans="1:13" ht="54" hidden="1" customHeight="1">
      <c r="A179" s="200">
        <v>2</v>
      </c>
      <c r="B179" s="202">
        <v>9</v>
      </c>
      <c r="C179" s="200">
        <v>2</v>
      </c>
      <c r="D179" s="201">
        <v>2</v>
      </c>
      <c r="E179" s="201">
        <v>1</v>
      </c>
      <c r="F179" s="203">
        <v>2</v>
      </c>
      <c r="G179" s="202" t="s">
        <v>345</v>
      </c>
      <c r="H179" s="174">
        <v>150</v>
      </c>
      <c r="I179" s="192">
        <v>0</v>
      </c>
      <c r="J179" s="194">
        <v>0</v>
      </c>
      <c r="K179" s="194">
        <v>0</v>
      </c>
      <c r="L179" s="194">
        <v>0</v>
      </c>
      <c r="M179" s="1"/>
    </row>
    <row r="180" spans="1:13" ht="54" hidden="1" customHeight="1">
      <c r="A180" s="186">
        <v>2</v>
      </c>
      <c r="B180" s="211">
        <v>9</v>
      </c>
      <c r="C180" s="208">
        <v>2</v>
      </c>
      <c r="D180" s="209">
        <v>2</v>
      </c>
      <c r="E180" s="209">
        <v>1</v>
      </c>
      <c r="F180" s="210">
        <v>3</v>
      </c>
      <c r="G180" s="211" t="s">
        <v>346</v>
      </c>
      <c r="H180" s="174">
        <v>151</v>
      </c>
      <c r="I180" s="239">
        <v>0</v>
      </c>
      <c r="J180" s="239">
        <v>0</v>
      </c>
      <c r="K180" s="239">
        <v>0</v>
      </c>
      <c r="L180" s="239">
        <v>0</v>
      </c>
      <c r="M180" s="1"/>
    </row>
    <row r="181" spans="1:13" ht="76.5" hidden="1" customHeight="1">
      <c r="A181" s="170">
        <v>3</v>
      </c>
      <c r="B181" s="172"/>
      <c r="C181" s="170"/>
      <c r="D181" s="171"/>
      <c r="E181" s="171"/>
      <c r="F181" s="173"/>
      <c r="G181" s="226" t="s">
        <v>111</v>
      </c>
      <c r="H181" s="174">
        <v>152</v>
      </c>
      <c r="I181" s="175">
        <f>SUM(I182+I235+I300)</f>
        <v>0</v>
      </c>
      <c r="J181" s="217">
        <f>SUM(J182+J235+J300)</f>
        <v>0</v>
      </c>
      <c r="K181" s="176">
        <f>SUM(K182+K235+K300)</f>
        <v>0</v>
      </c>
      <c r="L181" s="175">
        <f>SUM(L182+L235+L300)</f>
        <v>0</v>
      </c>
      <c r="M181" s="1"/>
    </row>
    <row r="182" spans="1:13" ht="34.5" hidden="1" customHeight="1">
      <c r="A182" s="221">
        <v>3</v>
      </c>
      <c r="B182" s="170">
        <v>1</v>
      </c>
      <c r="C182" s="196"/>
      <c r="D182" s="178"/>
      <c r="E182" s="178"/>
      <c r="F182" s="235"/>
      <c r="G182" s="216" t="s">
        <v>112</v>
      </c>
      <c r="H182" s="174">
        <v>153</v>
      </c>
      <c r="I182" s="175">
        <f>SUM(I183+I206+I213+I225+I229)</f>
        <v>0</v>
      </c>
      <c r="J182" s="197">
        <f>SUM(J183+J206+J213+J225+J229)</f>
        <v>0</v>
      </c>
      <c r="K182" s="197">
        <f>SUM(K183+K206+K213+K225+K229)</f>
        <v>0</v>
      </c>
      <c r="L182" s="197">
        <f>SUM(L183+L206+L213+L225+L229)</f>
        <v>0</v>
      </c>
      <c r="M182" s="1"/>
    </row>
    <row r="183" spans="1:13" ht="30.75" hidden="1" customHeight="1">
      <c r="A183" s="181">
        <v>3</v>
      </c>
      <c r="B183" s="180">
        <v>1</v>
      </c>
      <c r="C183" s="181">
        <v>1</v>
      </c>
      <c r="D183" s="179"/>
      <c r="E183" s="179"/>
      <c r="F183" s="242"/>
      <c r="G183" s="190" t="s">
        <v>113</v>
      </c>
      <c r="H183" s="174">
        <v>154</v>
      </c>
      <c r="I183" s="197">
        <f>SUM(I184+I187+I192+I198+I203)</f>
        <v>0</v>
      </c>
      <c r="J183" s="217">
        <f>SUM(J184+J187+J192+J198+J203)</f>
        <v>0</v>
      </c>
      <c r="K183" s="176">
        <f>SUM(K184+K187+K192+K198+K203)</f>
        <v>0</v>
      </c>
      <c r="L183" s="175">
        <f>SUM(L184+L187+L192+L198+L203)</f>
        <v>0</v>
      </c>
      <c r="M183" s="1"/>
    </row>
    <row r="184" spans="1:13" ht="33" hidden="1" customHeight="1">
      <c r="A184" s="186">
        <v>3</v>
      </c>
      <c r="B184" s="188">
        <v>1</v>
      </c>
      <c r="C184" s="186">
        <v>1</v>
      </c>
      <c r="D184" s="187">
        <v>1</v>
      </c>
      <c r="E184" s="187"/>
      <c r="F184" s="243"/>
      <c r="G184" s="190" t="s">
        <v>114</v>
      </c>
      <c r="H184" s="174">
        <v>155</v>
      </c>
      <c r="I184" s="175">
        <f t="shared" ref="I184:L185" si="18">I185</f>
        <v>0</v>
      </c>
      <c r="J184" s="219">
        <f t="shared" si="18"/>
        <v>0</v>
      </c>
      <c r="K184" s="198">
        <f t="shared" si="18"/>
        <v>0</v>
      </c>
      <c r="L184" s="197">
        <f t="shared" si="18"/>
        <v>0</v>
      </c>
      <c r="M184" s="1"/>
    </row>
    <row r="185" spans="1:13" ht="24" hidden="1" customHeight="1">
      <c r="A185" s="186">
        <v>3</v>
      </c>
      <c r="B185" s="188">
        <v>1</v>
      </c>
      <c r="C185" s="186">
        <v>1</v>
      </c>
      <c r="D185" s="187">
        <v>1</v>
      </c>
      <c r="E185" s="187">
        <v>1</v>
      </c>
      <c r="F185" s="222"/>
      <c r="G185" s="190" t="s">
        <v>114</v>
      </c>
      <c r="H185" s="174">
        <v>156</v>
      </c>
      <c r="I185" s="197">
        <f t="shared" si="18"/>
        <v>0</v>
      </c>
      <c r="J185" s="175">
        <f t="shared" si="18"/>
        <v>0</v>
      </c>
      <c r="K185" s="175">
        <f t="shared" si="18"/>
        <v>0</v>
      </c>
      <c r="L185" s="175">
        <f t="shared" si="18"/>
        <v>0</v>
      </c>
      <c r="M185" s="1"/>
    </row>
    <row r="186" spans="1:13" ht="31.5" hidden="1" customHeight="1">
      <c r="A186" s="186">
        <v>3</v>
      </c>
      <c r="B186" s="188">
        <v>1</v>
      </c>
      <c r="C186" s="186">
        <v>1</v>
      </c>
      <c r="D186" s="187">
        <v>1</v>
      </c>
      <c r="E186" s="187">
        <v>1</v>
      </c>
      <c r="F186" s="222">
        <v>1</v>
      </c>
      <c r="G186" s="190" t="s">
        <v>114</v>
      </c>
      <c r="H186" s="174">
        <v>157</v>
      </c>
      <c r="I186" s="194">
        <v>0</v>
      </c>
      <c r="J186" s="194">
        <v>0</v>
      </c>
      <c r="K186" s="194">
        <v>0</v>
      </c>
      <c r="L186" s="194">
        <v>0</v>
      </c>
      <c r="M186" s="1"/>
    </row>
    <row r="187" spans="1:13" ht="27.75" hidden="1" customHeight="1">
      <c r="A187" s="181">
        <v>3</v>
      </c>
      <c r="B187" s="179">
        <v>1</v>
      </c>
      <c r="C187" s="179">
        <v>1</v>
      </c>
      <c r="D187" s="179">
        <v>2</v>
      </c>
      <c r="E187" s="179"/>
      <c r="F187" s="182"/>
      <c r="G187" s="180" t="s">
        <v>115</v>
      </c>
      <c r="H187" s="174">
        <v>158</v>
      </c>
      <c r="I187" s="197">
        <f>I188</f>
        <v>0</v>
      </c>
      <c r="J187" s="219">
        <f>J188</f>
        <v>0</v>
      </c>
      <c r="K187" s="198">
        <f>K188</f>
        <v>0</v>
      </c>
      <c r="L187" s="197">
        <f>L188</f>
        <v>0</v>
      </c>
      <c r="M187" s="1"/>
    </row>
    <row r="188" spans="1:13" ht="27.75" hidden="1" customHeight="1">
      <c r="A188" s="186">
        <v>3</v>
      </c>
      <c r="B188" s="187">
        <v>1</v>
      </c>
      <c r="C188" s="187">
        <v>1</v>
      </c>
      <c r="D188" s="187">
        <v>2</v>
      </c>
      <c r="E188" s="187">
        <v>1</v>
      </c>
      <c r="F188" s="189"/>
      <c r="G188" s="180" t="s">
        <v>115</v>
      </c>
      <c r="H188" s="174">
        <v>159</v>
      </c>
      <c r="I188" s="175">
        <f>SUM(I189:I191)</f>
        <v>0</v>
      </c>
      <c r="J188" s="217">
        <f>SUM(J189:J191)</f>
        <v>0</v>
      </c>
      <c r="K188" s="176">
        <f>SUM(K189:K191)</f>
        <v>0</v>
      </c>
      <c r="L188" s="175">
        <f>SUM(L189:L191)</f>
        <v>0</v>
      </c>
      <c r="M188" s="1"/>
    </row>
    <row r="189" spans="1:13" ht="27" hidden="1" customHeight="1">
      <c r="A189" s="181">
        <v>3</v>
      </c>
      <c r="B189" s="179">
        <v>1</v>
      </c>
      <c r="C189" s="179">
        <v>1</v>
      </c>
      <c r="D189" s="179">
        <v>2</v>
      </c>
      <c r="E189" s="179">
        <v>1</v>
      </c>
      <c r="F189" s="182">
        <v>1</v>
      </c>
      <c r="G189" s="180" t="s">
        <v>116</v>
      </c>
      <c r="H189" s="174">
        <v>160</v>
      </c>
      <c r="I189" s="192">
        <v>0</v>
      </c>
      <c r="J189" s="192">
        <v>0</v>
      </c>
      <c r="K189" s="192">
        <v>0</v>
      </c>
      <c r="L189" s="239">
        <v>0</v>
      </c>
      <c r="M189" s="1"/>
    </row>
    <row r="190" spans="1:13" ht="27" hidden="1" customHeight="1">
      <c r="A190" s="186">
        <v>3</v>
      </c>
      <c r="B190" s="187">
        <v>1</v>
      </c>
      <c r="C190" s="187">
        <v>1</v>
      </c>
      <c r="D190" s="187">
        <v>2</v>
      </c>
      <c r="E190" s="187">
        <v>1</v>
      </c>
      <c r="F190" s="189">
        <v>2</v>
      </c>
      <c r="G190" s="188" t="s">
        <v>117</v>
      </c>
      <c r="H190" s="174">
        <v>161</v>
      </c>
      <c r="I190" s="194">
        <v>0</v>
      </c>
      <c r="J190" s="194">
        <v>0</v>
      </c>
      <c r="K190" s="194">
        <v>0</v>
      </c>
      <c r="L190" s="194">
        <v>0</v>
      </c>
      <c r="M190" s="1"/>
    </row>
    <row r="191" spans="1:13" ht="26.25" hidden="1" customHeight="1">
      <c r="A191" s="181">
        <v>3</v>
      </c>
      <c r="B191" s="179">
        <v>1</v>
      </c>
      <c r="C191" s="179">
        <v>1</v>
      </c>
      <c r="D191" s="179">
        <v>2</v>
      </c>
      <c r="E191" s="179">
        <v>1</v>
      </c>
      <c r="F191" s="182">
        <v>3</v>
      </c>
      <c r="G191" s="180" t="s">
        <v>118</v>
      </c>
      <c r="H191" s="174">
        <v>162</v>
      </c>
      <c r="I191" s="192">
        <v>0</v>
      </c>
      <c r="J191" s="192">
        <v>0</v>
      </c>
      <c r="K191" s="192">
        <v>0</v>
      </c>
      <c r="L191" s="239">
        <v>0</v>
      </c>
      <c r="M191" s="1"/>
    </row>
    <row r="192" spans="1:13" ht="27.75" hidden="1" customHeight="1">
      <c r="A192" s="186">
        <v>3</v>
      </c>
      <c r="B192" s="187">
        <v>1</v>
      </c>
      <c r="C192" s="187">
        <v>1</v>
      </c>
      <c r="D192" s="187">
        <v>3</v>
      </c>
      <c r="E192" s="187"/>
      <c r="F192" s="189"/>
      <c r="G192" s="188" t="s">
        <v>119</v>
      </c>
      <c r="H192" s="174">
        <v>163</v>
      </c>
      <c r="I192" s="175">
        <f>I193</f>
        <v>0</v>
      </c>
      <c r="J192" s="217">
        <f>J193</f>
        <v>0</v>
      </c>
      <c r="K192" s="176">
        <f>K193</f>
        <v>0</v>
      </c>
      <c r="L192" s="175">
        <f>L193</f>
        <v>0</v>
      </c>
      <c r="M192" s="1"/>
    </row>
    <row r="193" spans="1:13" ht="23.25" hidden="1" customHeight="1">
      <c r="A193" s="186">
        <v>3</v>
      </c>
      <c r="B193" s="187">
        <v>1</v>
      </c>
      <c r="C193" s="187">
        <v>1</v>
      </c>
      <c r="D193" s="187">
        <v>3</v>
      </c>
      <c r="E193" s="187">
        <v>1</v>
      </c>
      <c r="F193" s="189"/>
      <c r="G193" s="188" t="s">
        <v>119</v>
      </c>
      <c r="H193" s="174">
        <v>164</v>
      </c>
      <c r="I193" s="175">
        <f>SUM(I194:I197)</f>
        <v>0</v>
      </c>
      <c r="J193" s="175">
        <f>SUM(J194:J197)</f>
        <v>0</v>
      </c>
      <c r="K193" s="175">
        <f>SUM(K194:K197)</f>
        <v>0</v>
      </c>
      <c r="L193" s="175">
        <f>SUM(L194:L197)</f>
        <v>0</v>
      </c>
      <c r="M193" s="1"/>
    </row>
    <row r="194" spans="1:13" ht="23.25" hidden="1" customHeight="1">
      <c r="A194" s="186">
        <v>3</v>
      </c>
      <c r="B194" s="187">
        <v>1</v>
      </c>
      <c r="C194" s="187">
        <v>1</v>
      </c>
      <c r="D194" s="187">
        <v>3</v>
      </c>
      <c r="E194" s="187">
        <v>1</v>
      </c>
      <c r="F194" s="189">
        <v>1</v>
      </c>
      <c r="G194" s="188" t="s">
        <v>120</v>
      </c>
      <c r="H194" s="174">
        <v>165</v>
      </c>
      <c r="I194" s="194">
        <v>0</v>
      </c>
      <c r="J194" s="194">
        <v>0</v>
      </c>
      <c r="K194" s="194">
        <v>0</v>
      </c>
      <c r="L194" s="239">
        <v>0</v>
      </c>
      <c r="M194" s="1"/>
    </row>
    <row r="195" spans="1:13" ht="29.25" hidden="1" customHeight="1">
      <c r="A195" s="186">
        <v>3</v>
      </c>
      <c r="B195" s="187">
        <v>1</v>
      </c>
      <c r="C195" s="187">
        <v>1</v>
      </c>
      <c r="D195" s="187">
        <v>3</v>
      </c>
      <c r="E195" s="187">
        <v>1</v>
      </c>
      <c r="F195" s="189">
        <v>2</v>
      </c>
      <c r="G195" s="188" t="s">
        <v>121</v>
      </c>
      <c r="H195" s="174">
        <v>166</v>
      </c>
      <c r="I195" s="192">
        <v>0</v>
      </c>
      <c r="J195" s="194">
        <v>0</v>
      </c>
      <c r="K195" s="194">
        <v>0</v>
      </c>
      <c r="L195" s="194">
        <v>0</v>
      </c>
      <c r="M195" s="1"/>
    </row>
    <row r="196" spans="1:13" ht="27" hidden="1" customHeight="1">
      <c r="A196" s="186">
        <v>3</v>
      </c>
      <c r="B196" s="187">
        <v>1</v>
      </c>
      <c r="C196" s="187">
        <v>1</v>
      </c>
      <c r="D196" s="187">
        <v>3</v>
      </c>
      <c r="E196" s="187">
        <v>1</v>
      </c>
      <c r="F196" s="189">
        <v>3</v>
      </c>
      <c r="G196" s="190" t="s">
        <v>122</v>
      </c>
      <c r="H196" s="174">
        <v>167</v>
      </c>
      <c r="I196" s="192">
        <v>0</v>
      </c>
      <c r="J196" s="212">
        <v>0</v>
      </c>
      <c r="K196" s="212">
        <v>0</v>
      </c>
      <c r="L196" s="212">
        <v>0</v>
      </c>
      <c r="M196" s="1"/>
    </row>
    <row r="197" spans="1:13" ht="25.5" hidden="1" customHeight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4</v>
      </c>
      <c r="G197" s="300" t="s">
        <v>274</v>
      </c>
      <c r="H197" s="174">
        <v>168</v>
      </c>
      <c r="I197" s="244">
        <v>0</v>
      </c>
      <c r="J197" s="245">
        <v>0</v>
      </c>
      <c r="K197" s="194">
        <v>0</v>
      </c>
      <c r="L197" s="194">
        <v>0</v>
      </c>
      <c r="M197" s="1"/>
    </row>
    <row r="198" spans="1:13" ht="27" hidden="1" customHeight="1">
      <c r="A198" s="200">
        <v>3</v>
      </c>
      <c r="B198" s="201">
        <v>1</v>
      </c>
      <c r="C198" s="201">
        <v>1</v>
      </c>
      <c r="D198" s="201">
        <v>4</v>
      </c>
      <c r="E198" s="201"/>
      <c r="F198" s="203"/>
      <c r="G198" s="202" t="s">
        <v>123</v>
      </c>
      <c r="H198" s="174">
        <v>169</v>
      </c>
      <c r="I198" s="175">
        <f>I199</f>
        <v>0</v>
      </c>
      <c r="J198" s="220">
        <f>J199</f>
        <v>0</v>
      </c>
      <c r="K198" s="184">
        <f>K199</f>
        <v>0</v>
      </c>
      <c r="L198" s="185">
        <f>L199</f>
        <v>0</v>
      </c>
      <c r="M198" s="1"/>
    </row>
    <row r="199" spans="1:13" ht="27.75" hidden="1" customHeight="1">
      <c r="A199" s="186">
        <v>3</v>
      </c>
      <c r="B199" s="187">
        <v>1</v>
      </c>
      <c r="C199" s="187">
        <v>1</v>
      </c>
      <c r="D199" s="187">
        <v>4</v>
      </c>
      <c r="E199" s="187">
        <v>1</v>
      </c>
      <c r="F199" s="189"/>
      <c r="G199" s="202" t="s">
        <v>123</v>
      </c>
      <c r="H199" s="174">
        <v>170</v>
      </c>
      <c r="I199" s="197">
        <f>SUM(I200:I202)</f>
        <v>0</v>
      </c>
      <c r="J199" s="217">
        <f>SUM(J200:J202)</f>
        <v>0</v>
      </c>
      <c r="K199" s="176">
        <f>SUM(K200:K202)</f>
        <v>0</v>
      </c>
      <c r="L199" s="175">
        <f>SUM(L200:L202)</f>
        <v>0</v>
      </c>
      <c r="M199" s="1"/>
    </row>
    <row r="200" spans="1:13" ht="24.75" hidden="1" customHeight="1">
      <c r="A200" s="186">
        <v>3</v>
      </c>
      <c r="B200" s="187">
        <v>1</v>
      </c>
      <c r="C200" s="187">
        <v>1</v>
      </c>
      <c r="D200" s="187">
        <v>4</v>
      </c>
      <c r="E200" s="187">
        <v>1</v>
      </c>
      <c r="F200" s="189">
        <v>1</v>
      </c>
      <c r="G200" s="188" t="s">
        <v>124</v>
      </c>
      <c r="H200" s="174">
        <v>171</v>
      </c>
      <c r="I200" s="194">
        <v>0</v>
      </c>
      <c r="J200" s="194">
        <v>0</v>
      </c>
      <c r="K200" s="194">
        <v>0</v>
      </c>
      <c r="L200" s="239">
        <v>0</v>
      </c>
      <c r="M200" s="1"/>
    </row>
    <row r="201" spans="1:13" ht="25.5" hidden="1" customHeight="1">
      <c r="A201" s="181">
        <v>3</v>
      </c>
      <c r="B201" s="179">
        <v>1</v>
      </c>
      <c r="C201" s="179">
        <v>1</v>
      </c>
      <c r="D201" s="179">
        <v>4</v>
      </c>
      <c r="E201" s="179">
        <v>1</v>
      </c>
      <c r="F201" s="182">
        <v>2</v>
      </c>
      <c r="G201" s="180" t="s">
        <v>390</v>
      </c>
      <c r="H201" s="174">
        <v>172</v>
      </c>
      <c r="I201" s="192">
        <v>0</v>
      </c>
      <c r="J201" s="192">
        <v>0</v>
      </c>
      <c r="K201" s="193">
        <v>0</v>
      </c>
      <c r="L201" s="194">
        <v>0</v>
      </c>
      <c r="M201" s="1"/>
    </row>
    <row r="202" spans="1:13" ht="31.5" hidden="1" customHeight="1">
      <c r="A202" s="186">
        <v>3</v>
      </c>
      <c r="B202" s="187">
        <v>1</v>
      </c>
      <c r="C202" s="187">
        <v>1</v>
      </c>
      <c r="D202" s="187">
        <v>4</v>
      </c>
      <c r="E202" s="187">
        <v>1</v>
      </c>
      <c r="F202" s="189">
        <v>3</v>
      </c>
      <c r="G202" s="188" t="s">
        <v>125</v>
      </c>
      <c r="H202" s="174">
        <v>173</v>
      </c>
      <c r="I202" s="192">
        <v>0</v>
      </c>
      <c r="J202" s="192">
        <v>0</v>
      </c>
      <c r="K202" s="192">
        <v>0</v>
      </c>
      <c r="L202" s="194">
        <v>0</v>
      </c>
      <c r="M202" s="1"/>
    </row>
    <row r="203" spans="1:13" ht="25.5" hidden="1" customHeight="1">
      <c r="A203" s="186">
        <v>3</v>
      </c>
      <c r="B203" s="187">
        <v>1</v>
      </c>
      <c r="C203" s="187">
        <v>1</v>
      </c>
      <c r="D203" s="187">
        <v>5</v>
      </c>
      <c r="E203" s="187"/>
      <c r="F203" s="189"/>
      <c r="G203" s="188" t="s">
        <v>126</v>
      </c>
      <c r="H203" s="174">
        <v>174</v>
      </c>
      <c r="I203" s="175">
        <f t="shared" ref="I203:L204" si="19">I204</f>
        <v>0</v>
      </c>
      <c r="J203" s="217">
        <f t="shared" si="19"/>
        <v>0</v>
      </c>
      <c r="K203" s="176">
        <f t="shared" si="19"/>
        <v>0</v>
      </c>
      <c r="L203" s="175">
        <f t="shared" si="19"/>
        <v>0</v>
      </c>
      <c r="M203" s="1"/>
    </row>
    <row r="204" spans="1:13" ht="26.25" hidden="1" customHeight="1">
      <c r="A204" s="200">
        <v>3</v>
      </c>
      <c r="B204" s="201">
        <v>1</v>
      </c>
      <c r="C204" s="201">
        <v>1</v>
      </c>
      <c r="D204" s="201">
        <v>5</v>
      </c>
      <c r="E204" s="201">
        <v>1</v>
      </c>
      <c r="F204" s="203"/>
      <c r="G204" s="188" t="s">
        <v>126</v>
      </c>
      <c r="H204" s="174">
        <v>175</v>
      </c>
      <c r="I204" s="176">
        <f t="shared" si="19"/>
        <v>0</v>
      </c>
      <c r="J204" s="176">
        <f t="shared" si="19"/>
        <v>0</v>
      </c>
      <c r="K204" s="176">
        <f t="shared" si="19"/>
        <v>0</v>
      </c>
      <c r="L204" s="176">
        <f t="shared" si="19"/>
        <v>0</v>
      </c>
      <c r="M204" s="1"/>
    </row>
    <row r="205" spans="1:13" ht="27" hidden="1" customHeight="1">
      <c r="A205" s="186">
        <v>3</v>
      </c>
      <c r="B205" s="187">
        <v>1</v>
      </c>
      <c r="C205" s="187">
        <v>1</v>
      </c>
      <c r="D205" s="187">
        <v>5</v>
      </c>
      <c r="E205" s="187">
        <v>1</v>
      </c>
      <c r="F205" s="189">
        <v>1</v>
      </c>
      <c r="G205" s="188" t="s">
        <v>126</v>
      </c>
      <c r="H205" s="174">
        <v>176</v>
      </c>
      <c r="I205" s="192">
        <v>0</v>
      </c>
      <c r="J205" s="194">
        <v>0</v>
      </c>
      <c r="K205" s="194">
        <v>0</v>
      </c>
      <c r="L205" s="194">
        <v>0</v>
      </c>
      <c r="M205" s="1"/>
    </row>
    <row r="206" spans="1:13" ht="26.25" hidden="1" customHeight="1">
      <c r="A206" s="200">
        <v>3</v>
      </c>
      <c r="B206" s="201">
        <v>1</v>
      </c>
      <c r="C206" s="201">
        <v>2</v>
      </c>
      <c r="D206" s="201"/>
      <c r="E206" s="201"/>
      <c r="F206" s="203"/>
      <c r="G206" s="202" t="s">
        <v>127</v>
      </c>
      <c r="H206" s="174">
        <v>177</v>
      </c>
      <c r="I206" s="175">
        <f t="shared" ref="I206:L207" si="20">I207</f>
        <v>0</v>
      </c>
      <c r="J206" s="220">
        <f t="shared" si="20"/>
        <v>0</v>
      </c>
      <c r="K206" s="184">
        <f t="shared" si="20"/>
        <v>0</v>
      </c>
      <c r="L206" s="185">
        <f t="shared" si="20"/>
        <v>0</v>
      </c>
      <c r="M206" s="1"/>
    </row>
    <row r="207" spans="1:13" ht="25.5" hidden="1" customHeight="1">
      <c r="A207" s="186">
        <v>3</v>
      </c>
      <c r="B207" s="187">
        <v>1</v>
      </c>
      <c r="C207" s="187">
        <v>2</v>
      </c>
      <c r="D207" s="187">
        <v>1</v>
      </c>
      <c r="E207" s="187"/>
      <c r="F207" s="189"/>
      <c r="G207" s="202" t="s">
        <v>127</v>
      </c>
      <c r="H207" s="174">
        <v>178</v>
      </c>
      <c r="I207" s="197">
        <f t="shared" si="20"/>
        <v>0</v>
      </c>
      <c r="J207" s="217">
        <f t="shared" si="20"/>
        <v>0</v>
      </c>
      <c r="K207" s="176">
        <f t="shared" si="20"/>
        <v>0</v>
      </c>
      <c r="L207" s="175">
        <f t="shared" si="20"/>
        <v>0</v>
      </c>
      <c r="M207" s="1"/>
    </row>
    <row r="208" spans="1:13" ht="26.25" hidden="1" customHeight="1">
      <c r="A208" s="181">
        <v>3</v>
      </c>
      <c r="B208" s="179">
        <v>1</v>
      </c>
      <c r="C208" s="179">
        <v>2</v>
      </c>
      <c r="D208" s="179">
        <v>1</v>
      </c>
      <c r="E208" s="179">
        <v>1</v>
      </c>
      <c r="F208" s="182"/>
      <c r="G208" s="202" t="s">
        <v>127</v>
      </c>
      <c r="H208" s="174">
        <v>179</v>
      </c>
      <c r="I208" s="175">
        <f>SUM(I209:I212)</f>
        <v>0</v>
      </c>
      <c r="J208" s="219">
        <f>SUM(J209:J212)</f>
        <v>0</v>
      </c>
      <c r="K208" s="198">
        <f>SUM(K209:K212)</f>
        <v>0</v>
      </c>
      <c r="L208" s="197">
        <f>SUM(L209:L212)</f>
        <v>0</v>
      </c>
      <c r="M208" s="1"/>
    </row>
    <row r="209" spans="1:16" ht="41.25" hidden="1" customHeight="1">
      <c r="A209" s="186">
        <v>3</v>
      </c>
      <c r="B209" s="187">
        <v>1</v>
      </c>
      <c r="C209" s="187">
        <v>2</v>
      </c>
      <c r="D209" s="187">
        <v>1</v>
      </c>
      <c r="E209" s="187">
        <v>1</v>
      </c>
      <c r="F209" s="189">
        <v>2</v>
      </c>
      <c r="G209" s="188" t="s">
        <v>391</v>
      </c>
      <c r="H209" s="174">
        <v>180</v>
      </c>
      <c r="I209" s="194">
        <v>0</v>
      </c>
      <c r="J209" s="194">
        <v>0</v>
      </c>
      <c r="K209" s="194">
        <v>0</v>
      </c>
      <c r="L209" s="194">
        <v>0</v>
      </c>
      <c r="M209" s="1"/>
    </row>
    <row r="210" spans="1:16" ht="26.25" hidden="1" customHeight="1">
      <c r="A210" s="186">
        <v>3</v>
      </c>
      <c r="B210" s="187">
        <v>1</v>
      </c>
      <c r="C210" s="187">
        <v>2</v>
      </c>
      <c r="D210" s="186">
        <v>1</v>
      </c>
      <c r="E210" s="187">
        <v>1</v>
      </c>
      <c r="F210" s="189">
        <v>3</v>
      </c>
      <c r="G210" s="188" t="s">
        <v>128</v>
      </c>
      <c r="H210" s="174">
        <v>181</v>
      </c>
      <c r="I210" s="194">
        <v>0</v>
      </c>
      <c r="J210" s="194">
        <v>0</v>
      </c>
      <c r="K210" s="194">
        <v>0</v>
      </c>
      <c r="L210" s="194">
        <v>0</v>
      </c>
      <c r="M210" s="1"/>
    </row>
    <row r="211" spans="1:16" ht="27.75" hidden="1" customHeight="1">
      <c r="A211" s="186">
        <v>3</v>
      </c>
      <c r="B211" s="187">
        <v>1</v>
      </c>
      <c r="C211" s="187">
        <v>2</v>
      </c>
      <c r="D211" s="186">
        <v>1</v>
      </c>
      <c r="E211" s="187">
        <v>1</v>
      </c>
      <c r="F211" s="189">
        <v>4</v>
      </c>
      <c r="G211" s="188" t="s">
        <v>129</v>
      </c>
      <c r="H211" s="174">
        <v>182</v>
      </c>
      <c r="I211" s="194">
        <v>0</v>
      </c>
      <c r="J211" s="194">
        <v>0</v>
      </c>
      <c r="K211" s="194">
        <v>0</v>
      </c>
      <c r="L211" s="194">
        <v>0</v>
      </c>
      <c r="M211" s="1"/>
    </row>
    <row r="212" spans="1:16" ht="27" hidden="1" customHeight="1">
      <c r="A212" s="200">
        <v>3</v>
      </c>
      <c r="B212" s="209">
        <v>1</v>
      </c>
      <c r="C212" s="209">
        <v>2</v>
      </c>
      <c r="D212" s="208">
        <v>1</v>
      </c>
      <c r="E212" s="209">
        <v>1</v>
      </c>
      <c r="F212" s="210">
        <v>5</v>
      </c>
      <c r="G212" s="211" t="s">
        <v>130</v>
      </c>
      <c r="H212" s="174">
        <v>183</v>
      </c>
      <c r="I212" s="194">
        <v>0</v>
      </c>
      <c r="J212" s="194">
        <v>0</v>
      </c>
      <c r="K212" s="194">
        <v>0</v>
      </c>
      <c r="L212" s="239">
        <v>0</v>
      </c>
      <c r="M212" s="1"/>
    </row>
    <row r="213" spans="1:16" ht="29.25" hidden="1" customHeight="1">
      <c r="A213" s="186">
        <v>3</v>
      </c>
      <c r="B213" s="187">
        <v>1</v>
      </c>
      <c r="C213" s="187">
        <v>3</v>
      </c>
      <c r="D213" s="186"/>
      <c r="E213" s="187"/>
      <c r="F213" s="189"/>
      <c r="G213" s="188" t="s">
        <v>131</v>
      </c>
      <c r="H213" s="174">
        <v>184</v>
      </c>
      <c r="I213" s="175">
        <f>SUM(I214+I217)</f>
        <v>0</v>
      </c>
      <c r="J213" s="217">
        <f>SUM(J214+J217)</f>
        <v>0</v>
      </c>
      <c r="K213" s="176">
        <f>SUM(K214+K217)</f>
        <v>0</v>
      </c>
      <c r="L213" s="175">
        <f>SUM(L214+L217)</f>
        <v>0</v>
      </c>
      <c r="M213" s="1"/>
    </row>
    <row r="214" spans="1:16" ht="27.75" hidden="1" customHeight="1">
      <c r="A214" s="181">
        <v>3</v>
      </c>
      <c r="B214" s="179">
        <v>1</v>
      </c>
      <c r="C214" s="179">
        <v>3</v>
      </c>
      <c r="D214" s="181">
        <v>1</v>
      </c>
      <c r="E214" s="186"/>
      <c r="F214" s="182"/>
      <c r="G214" s="180" t="s">
        <v>132</v>
      </c>
      <c r="H214" s="174">
        <v>185</v>
      </c>
      <c r="I214" s="197">
        <f t="shared" ref="I214:L215" si="21">I215</f>
        <v>0</v>
      </c>
      <c r="J214" s="219">
        <f t="shared" si="21"/>
        <v>0</v>
      </c>
      <c r="K214" s="198">
        <f t="shared" si="21"/>
        <v>0</v>
      </c>
      <c r="L214" s="197">
        <f t="shared" si="21"/>
        <v>0</v>
      </c>
      <c r="M214" s="1"/>
    </row>
    <row r="215" spans="1:16" ht="30.75" hidden="1" customHeight="1">
      <c r="A215" s="186">
        <v>3</v>
      </c>
      <c r="B215" s="187">
        <v>1</v>
      </c>
      <c r="C215" s="187">
        <v>3</v>
      </c>
      <c r="D215" s="186">
        <v>1</v>
      </c>
      <c r="E215" s="186">
        <v>1</v>
      </c>
      <c r="F215" s="189"/>
      <c r="G215" s="180" t="s">
        <v>132</v>
      </c>
      <c r="H215" s="174">
        <v>186</v>
      </c>
      <c r="I215" s="175">
        <f t="shared" si="21"/>
        <v>0</v>
      </c>
      <c r="J215" s="217">
        <f t="shared" si="21"/>
        <v>0</v>
      </c>
      <c r="K215" s="176">
        <f t="shared" si="21"/>
        <v>0</v>
      </c>
      <c r="L215" s="175">
        <f t="shared" si="21"/>
        <v>0</v>
      </c>
      <c r="M215" s="1"/>
    </row>
    <row r="216" spans="1:16" ht="27.75" hidden="1" customHeight="1">
      <c r="A216" s="186">
        <v>3</v>
      </c>
      <c r="B216" s="188">
        <v>1</v>
      </c>
      <c r="C216" s="186">
        <v>3</v>
      </c>
      <c r="D216" s="187">
        <v>1</v>
      </c>
      <c r="E216" s="187">
        <v>1</v>
      </c>
      <c r="F216" s="189">
        <v>1</v>
      </c>
      <c r="G216" s="180" t="s">
        <v>132</v>
      </c>
      <c r="H216" s="174">
        <v>187</v>
      </c>
      <c r="I216" s="239">
        <v>0</v>
      </c>
      <c r="J216" s="239">
        <v>0</v>
      </c>
      <c r="K216" s="239">
        <v>0</v>
      </c>
      <c r="L216" s="239">
        <v>0</v>
      </c>
      <c r="M216" s="1"/>
    </row>
    <row r="217" spans="1:16" ht="30.75" hidden="1" customHeight="1">
      <c r="A217" s="186">
        <v>3</v>
      </c>
      <c r="B217" s="188">
        <v>1</v>
      </c>
      <c r="C217" s="186">
        <v>3</v>
      </c>
      <c r="D217" s="187">
        <v>2</v>
      </c>
      <c r="E217" s="187"/>
      <c r="F217" s="189"/>
      <c r="G217" s="188" t="s">
        <v>133</v>
      </c>
      <c r="H217" s="174">
        <v>188</v>
      </c>
      <c r="I217" s="175">
        <f>I218</f>
        <v>0</v>
      </c>
      <c r="J217" s="217">
        <f>J218</f>
        <v>0</v>
      </c>
      <c r="K217" s="176">
        <f>K218</f>
        <v>0</v>
      </c>
      <c r="L217" s="175">
        <f>L218</f>
        <v>0</v>
      </c>
      <c r="M217" s="1"/>
    </row>
    <row r="218" spans="1:16" ht="27" hidden="1" customHeight="1">
      <c r="A218" s="181">
        <v>3</v>
      </c>
      <c r="B218" s="180">
        <v>1</v>
      </c>
      <c r="C218" s="181">
        <v>3</v>
      </c>
      <c r="D218" s="179">
        <v>2</v>
      </c>
      <c r="E218" s="179">
        <v>1</v>
      </c>
      <c r="F218" s="182"/>
      <c r="G218" s="188" t="s">
        <v>133</v>
      </c>
      <c r="H218" s="174">
        <v>189</v>
      </c>
      <c r="I218" s="175">
        <f t="shared" ref="I218:P218" si="22">SUM(I219:I224)</f>
        <v>0</v>
      </c>
      <c r="J218" s="175">
        <f t="shared" si="22"/>
        <v>0</v>
      </c>
      <c r="K218" s="175">
        <f t="shared" si="22"/>
        <v>0</v>
      </c>
      <c r="L218" s="175">
        <f t="shared" si="22"/>
        <v>0</v>
      </c>
      <c r="M218" s="246">
        <f t="shared" si="22"/>
        <v>0</v>
      </c>
      <c r="N218" s="246">
        <f t="shared" si="22"/>
        <v>0</v>
      </c>
      <c r="O218" s="246">
        <f t="shared" si="22"/>
        <v>0</v>
      </c>
      <c r="P218" s="246">
        <f t="shared" si="22"/>
        <v>0</v>
      </c>
    </row>
    <row r="219" spans="1:16" ht="24.75" hidden="1" customHeight="1">
      <c r="A219" s="186">
        <v>3</v>
      </c>
      <c r="B219" s="188">
        <v>1</v>
      </c>
      <c r="C219" s="186">
        <v>3</v>
      </c>
      <c r="D219" s="187">
        <v>2</v>
      </c>
      <c r="E219" s="187">
        <v>1</v>
      </c>
      <c r="F219" s="189">
        <v>1</v>
      </c>
      <c r="G219" s="188" t="s">
        <v>134</v>
      </c>
      <c r="H219" s="174">
        <v>190</v>
      </c>
      <c r="I219" s="194">
        <v>0</v>
      </c>
      <c r="J219" s="194">
        <v>0</v>
      </c>
      <c r="K219" s="194">
        <v>0</v>
      </c>
      <c r="L219" s="239">
        <v>0</v>
      </c>
      <c r="M219" s="1"/>
    </row>
    <row r="220" spans="1:16" ht="26.25" hidden="1" customHeight="1">
      <c r="A220" s="186">
        <v>3</v>
      </c>
      <c r="B220" s="188">
        <v>1</v>
      </c>
      <c r="C220" s="186">
        <v>3</v>
      </c>
      <c r="D220" s="187">
        <v>2</v>
      </c>
      <c r="E220" s="187">
        <v>1</v>
      </c>
      <c r="F220" s="189">
        <v>2</v>
      </c>
      <c r="G220" s="188" t="s">
        <v>135</v>
      </c>
      <c r="H220" s="174">
        <v>191</v>
      </c>
      <c r="I220" s="194">
        <v>0</v>
      </c>
      <c r="J220" s="194">
        <v>0</v>
      </c>
      <c r="K220" s="194">
        <v>0</v>
      </c>
      <c r="L220" s="194">
        <v>0</v>
      </c>
      <c r="M220" s="1"/>
    </row>
    <row r="221" spans="1:16" ht="26.25" hidden="1" customHeight="1">
      <c r="A221" s="186">
        <v>3</v>
      </c>
      <c r="B221" s="188">
        <v>1</v>
      </c>
      <c r="C221" s="186">
        <v>3</v>
      </c>
      <c r="D221" s="187">
        <v>2</v>
      </c>
      <c r="E221" s="187">
        <v>1</v>
      </c>
      <c r="F221" s="189">
        <v>3</v>
      </c>
      <c r="G221" s="188" t="s">
        <v>136</v>
      </c>
      <c r="H221" s="174">
        <v>192</v>
      </c>
      <c r="I221" s="194">
        <v>0</v>
      </c>
      <c r="J221" s="194">
        <v>0</v>
      </c>
      <c r="K221" s="194">
        <v>0</v>
      </c>
      <c r="L221" s="194">
        <v>0</v>
      </c>
      <c r="M221" s="1"/>
    </row>
    <row r="222" spans="1:16" ht="27.75" hidden="1" customHeight="1">
      <c r="A222" s="186">
        <v>3</v>
      </c>
      <c r="B222" s="188">
        <v>1</v>
      </c>
      <c r="C222" s="186">
        <v>3</v>
      </c>
      <c r="D222" s="187">
        <v>2</v>
      </c>
      <c r="E222" s="187">
        <v>1</v>
      </c>
      <c r="F222" s="189">
        <v>4</v>
      </c>
      <c r="G222" s="188" t="s">
        <v>392</v>
      </c>
      <c r="H222" s="174">
        <v>193</v>
      </c>
      <c r="I222" s="194">
        <v>0</v>
      </c>
      <c r="J222" s="194">
        <v>0</v>
      </c>
      <c r="K222" s="194">
        <v>0</v>
      </c>
      <c r="L222" s="239">
        <v>0</v>
      </c>
      <c r="M222" s="1"/>
    </row>
    <row r="223" spans="1:16" ht="29.25" hidden="1" customHeight="1">
      <c r="A223" s="186">
        <v>3</v>
      </c>
      <c r="B223" s="188">
        <v>1</v>
      </c>
      <c r="C223" s="186">
        <v>3</v>
      </c>
      <c r="D223" s="187">
        <v>2</v>
      </c>
      <c r="E223" s="187">
        <v>1</v>
      </c>
      <c r="F223" s="189">
        <v>5</v>
      </c>
      <c r="G223" s="180" t="s">
        <v>137</v>
      </c>
      <c r="H223" s="174">
        <v>194</v>
      </c>
      <c r="I223" s="194">
        <v>0</v>
      </c>
      <c r="J223" s="194">
        <v>0</v>
      </c>
      <c r="K223" s="194">
        <v>0</v>
      </c>
      <c r="L223" s="194">
        <v>0</v>
      </c>
      <c r="M223" s="1"/>
    </row>
    <row r="224" spans="1:16" ht="25.5" hidden="1" customHeight="1">
      <c r="A224" s="186">
        <v>3</v>
      </c>
      <c r="B224" s="188">
        <v>1</v>
      </c>
      <c r="C224" s="186">
        <v>3</v>
      </c>
      <c r="D224" s="187">
        <v>2</v>
      </c>
      <c r="E224" s="187">
        <v>1</v>
      </c>
      <c r="F224" s="189">
        <v>6</v>
      </c>
      <c r="G224" s="180" t="s">
        <v>133</v>
      </c>
      <c r="H224" s="174">
        <v>195</v>
      </c>
      <c r="I224" s="194">
        <v>0</v>
      </c>
      <c r="J224" s="194">
        <v>0</v>
      </c>
      <c r="K224" s="194">
        <v>0</v>
      </c>
      <c r="L224" s="239">
        <v>0</v>
      </c>
      <c r="M224" s="1"/>
    </row>
    <row r="225" spans="1:13" ht="27" hidden="1" customHeight="1">
      <c r="A225" s="181">
        <v>3</v>
      </c>
      <c r="B225" s="179">
        <v>1</v>
      </c>
      <c r="C225" s="179">
        <v>4</v>
      </c>
      <c r="D225" s="179"/>
      <c r="E225" s="179"/>
      <c r="F225" s="182"/>
      <c r="G225" s="180" t="s">
        <v>138</v>
      </c>
      <c r="H225" s="174">
        <v>196</v>
      </c>
      <c r="I225" s="197">
        <f t="shared" ref="I225:L227" si="23">I226</f>
        <v>0</v>
      </c>
      <c r="J225" s="219">
        <f t="shared" si="23"/>
        <v>0</v>
      </c>
      <c r="K225" s="198">
        <f t="shared" si="23"/>
        <v>0</v>
      </c>
      <c r="L225" s="198">
        <f t="shared" si="23"/>
        <v>0</v>
      </c>
      <c r="M225" s="1"/>
    </row>
    <row r="226" spans="1:13" ht="27" hidden="1" customHeight="1">
      <c r="A226" s="200">
        <v>3</v>
      </c>
      <c r="B226" s="209">
        <v>1</v>
      </c>
      <c r="C226" s="209">
        <v>4</v>
      </c>
      <c r="D226" s="209">
        <v>1</v>
      </c>
      <c r="E226" s="209"/>
      <c r="F226" s="210"/>
      <c r="G226" s="180" t="s">
        <v>138</v>
      </c>
      <c r="H226" s="174">
        <v>197</v>
      </c>
      <c r="I226" s="204">
        <f t="shared" si="23"/>
        <v>0</v>
      </c>
      <c r="J226" s="231">
        <f t="shared" si="23"/>
        <v>0</v>
      </c>
      <c r="K226" s="205">
        <f t="shared" si="23"/>
        <v>0</v>
      </c>
      <c r="L226" s="205">
        <f t="shared" si="23"/>
        <v>0</v>
      </c>
      <c r="M226" s="1"/>
    </row>
    <row r="227" spans="1:13" ht="27.75" hidden="1" customHeight="1">
      <c r="A227" s="186">
        <v>3</v>
      </c>
      <c r="B227" s="187">
        <v>1</v>
      </c>
      <c r="C227" s="187">
        <v>4</v>
      </c>
      <c r="D227" s="187">
        <v>1</v>
      </c>
      <c r="E227" s="187">
        <v>1</v>
      </c>
      <c r="F227" s="189"/>
      <c r="G227" s="180" t="s">
        <v>139</v>
      </c>
      <c r="H227" s="174">
        <v>198</v>
      </c>
      <c r="I227" s="175">
        <f t="shared" si="23"/>
        <v>0</v>
      </c>
      <c r="J227" s="217">
        <f t="shared" si="23"/>
        <v>0</v>
      </c>
      <c r="K227" s="176">
        <f t="shared" si="23"/>
        <v>0</v>
      </c>
      <c r="L227" s="176">
        <f t="shared" si="23"/>
        <v>0</v>
      </c>
      <c r="M227" s="1"/>
    </row>
    <row r="228" spans="1:13" ht="27" hidden="1" customHeight="1">
      <c r="A228" s="190">
        <v>3</v>
      </c>
      <c r="B228" s="186">
        <v>1</v>
      </c>
      <c r="C228" s="187">
        <v>4</v>
      </c>
      <c r="D228" s="187">
        <v>1</v>
      </c>
      <c r="E228" s="187">
        <v>1</v>
      </c>
      <c r="F228" s="189">
        <v>1</v>
      </c>
      <c r="G228" s="180" t="s">
        <v>139</v>
      </c>
      <c r="H228" s="174">
        <v>199</v>
      </c>
      <c r="I228" s="194">
        <v>0</v>
      </c>
      <c r="J228" s="194">
        <v>0</v>
      </c>
      <c r="K228" s="194">
        <v>0</v>
      </c>
      <c r="L228" s="194">
        <v>0</v>
      </c>
      <c r="M228" s="1"/>
    </row>
    <row r="229" spans="1:13" ht="26.25" hidden="1" customHeight="1">
      <c r="A229" s="190">
        <v>3</v>
      </c>
      <c r="B229" s="187">
        <v>1</v>
      </c>
      <c r="C229" s="187">
        <v>5</v>
      </c>
      <c r="D229" s="187"/>
      <c r="E229" s="187"/>
      <c r="F229" s="189"/>
      <c r="G229" s="188" t="s">
        <v>393</v>
      </c>
      <c r="H229" s="174">
        <v>200</v>
      </c>
      <c r="I229" s="175">
        <f t="shared" ref="I229:L230" si="24">I230</f>
        <v>0</v>
      </c>
      <c r="J229" s="175">
        <f t="shared" si="24"/>
        <v>0</v>
      </c>
      <c r="K229" s="175">
        <f t="shared" si="24"/>
        <v>0</v>
      </c>
      <c r="L229" s="175">
        <f t="shared" si="24"/>
        <v>0</v>
      </c>
      <c r="M229" s="1"/>
    </row>
    <row r="230" spans="1:13" ht="30" hidden="1" customHeight="1">
      <c r="A230" s="190">
        <v>3</v>
      </c>
      <c r="B230" s="187">
        <v>1</v>
      </c>
      <c r="C230" s="187">
        <v>5</v>
      </c>
      <c r="D230" s="187">
        <v>1</v>
      </c>
      <c r="E230" s="187"/>
      <c r="F230" s="189"/>
      <c r="G230" s="188" t="s">
        <v>393</v>
      </c>
      <c r="H230" s="174">
        <v>201</v>
      </c>
      <c r="I230" s="175">
        <f t="shared" si="24"/>
        <v>0</v>
      </c>
      <c r="J230" s="175">
        <f t="shared" si="24"/>
        <v>0</v>
      </c>
      <c r="K230" s="175">
        <f t="shared" si="24"/>
        <v>0</v>
      </c>
      <c r="L230" s="175">
        <f t="shared" si="24"/>
        <v>0</v>
      </c>
      <c r="M230" s="1"/>
    </row>
    <row r="231" spans="1:13" ht="27" hidden="1" customHeight="1">
      <c r="A231" s="190">
        <v>3</v>
      </c>
      <c r="B231" s="187">
        <v>1</v>
      </c>
      <c r="C231" s="187">
        <v>5</v>
      </c>
      <c r="D231" s="187">
        <v>1</v>
      </c>
      <c r="E231" s="187">
        <v>1</v>
      </c>
      <c r="F231" s="189"/>
      <c r="G231" s="188" t="s">
        <v>393</v>
      </c>
      <c r="H231" s="174">
        <v>202</v>
      </c>
      <c r="I231" s="175">
        <f>SUM(I232:I234)</f>
        <v>0</v>
      </c>
      <c r="J231" s="175">
        <f>SUM(J232:J234)</f>
        <v>0</v>
      </c>
      <c r="K231" s="175">
        <f>SUM(K232:K234)</f>
        <v>0</v>
      </c>
      <c r="L231" s="175">
        <f>SUM(L232:L234)</f>
        <v>0</v>
      </c>
      <c r="M231" s="1"/>
    </row>
    <row r="232" spans="1:13" ht="31.5" hidden="1" customHeight="1">
      <c r="A232" s="190">
        <v>3</v>
      </c>
      <c r="B232" s="187">
        <v>1</v>
      </c>
      <c r="C232" s="187">
        <v>5</v>
      </c>
      <c r="D232" s="187">
        <v>1</v>
      </c>
      <c r="E232" s="187">
        <v>1</v>
      </c>
      <c r="F232" s="189">
        <v>1</v>
      </c>
      <c r="G232" s="241" t="s">
        <v>140</v>
      </c>
      <c r="H232" s="174">
        <v>203</v>
      </c>
      <c r="I232" s="194">
        <v>0</v>
      </c>
      <c r="J232" s="194">
        <v>0</v>
      </c>
      <c r="K232" s="194">
        <v>0</v>
      </c>
      <c r="L232" s="194">
        <v>0</v>
      </c>
      <c r="M232" s="1"/>
    </row>
    <row r="233" spans="1:13" ht="25.5" hidden="1" customHeight="1">
      <c r="A233" s="190">
        <v>3</v>
      </c>
      <c r="B233" s="187">
        <v>1</v>
      </c>
      <c r="C233" s="187">
        <v>5</v>
      </c>
      <c r="D233" s="187">
        <v>1</v>
      </c>
      <c r="E233" s="187">
        <v>1</v>
      </c>
      <c r="F233" s="189">
        <v>2</v>
      </c>
      <c r="G233" s="241" t="s">
        <v>141</v>
      </c>
      <c r="H233" s="174">
        <v>204</v>
      </c>
      <c r="I233" s="194">
        <v>0</v>
      </c>
      <c r="J233" s="194">
        <v>0</v>
      </c>
      <c r="K233" s="194">
        <v>0</v>
      </c>
      <c r="L233" s="194">
        <v>0</v>
      </c>
      <c r="M233" s="1"/>
    </row>
    <row r="234" spans="1:13" ht="28.5" hidden="1" customHeight="1">
      <c r="A234" s="190">
        <v>3</v>
      </c>
      <c r="B234" s="187">
        <v>1</v>
      </c>
      <c r="C234" s="187">
        <v>5</v>
      </c>
      <c r="D234" s="187">
        <v>1</v>
      </c>
      <c r="E234" s="187">
        <v>1</v>
      </c>
      <c r="F234" s="189">
        <v>3</v>
      </c>
      <c r="G234" s="241" t="s">
        <v>142</v>
      </c>
      <c r="H234" s="174">
        <v>205</v>
      </c>
      <c r="I234" s="194">
        <v>0</v>
      </c>
      <c r="J234" s="194">
        <v>0</v>
      </c>
      <c r="K234" s="194">
        <v>0</v>
      </c>
      <c r="L234" s="194">
        <v>0</v>
      </c>
      <c r="M234" s="1"/>
    </row>
    <row r="235" spans="1:13" ht="41.25" hidden="1" customHeight="1">
      <c r="A235" s="170">
        <v>3</v>
      </c>
      <c r="B235" s="171">
        <v>2</v>
      </c>
      <c r="C235" s="171"/>
      <c r="D235" s="171"/>
      <c r="E235" s="171"/>
      <c r="F235" s="173"/>
      <c r="G235" s="172" t="s">
        <v>394</v>
      </c>
      <c r="H235" s="174">
        <v>206</v>
      </c>
      <c r="I235" s="175">
        <f>SUM(I236+I268)</f>
        <v>0</v>
      </c>
      <c r="J235" s="217">
        <f>SUM(J236+J268)</f>
        <v>0</v>
      </c>
      <c r="K235" s="176">
        <f>SUM(K236+K268)</f>
        <v>0</v>
      </c>
      <c r="L235" s="176">
        <f>SUM(L236+L268)</f>
        <v>0</v>
      </c>
      <c r="M235" s="1"/>
    </row>
    <row r="236" spans="1:13" ht="26.25" hidden="1" customHeight="1">
      <c r="A236" s="200">
        <v>3</v>
      </c>
      <c r="B236" s="208">
        <v>2</v>
      </c>
      <c r="C236" s="209">
        <v>1</v>
      </c>
      <c r="D236" s="209"/>
      <c r="E236" s="209"/>
      <c r="F236" s="210"/>
      <c r="G236" s="211" t="s">
        <v>347</v>
      </c>
      <c r="H236" s="174">
        <v>207</v>
      </c>
      <c r="I236" s="204">
        <f>SUM(I237+I246+I250+I254+I258+I261+I264)</f>
        <v>0</v>
      </c>
      <c r="J236" s="231">
        <f>SUM(J237+J246+J250+J254+J258+J261+J264)</f>
        <v>0</v>
      </c>
      <c r="K236" s="205">
        <f>SUM(K237+K246+K250+K254+K258+K261+K264)</f>
        <v>0</v>
      </c>
      <c r="L236" s="205">
        <f>SUM(L237+L246+L250+L254+L258+L261+L264)</f>
        <v>0</v>
      </c>
      <c r="M236" s="1"/>
    </row>
    <row r="237" spans="1:13" ht="30" hidden="1" customHeight="1">
      <c r="A237" s="186">
        <v>3</v>
      </c>
      <c r="B237" s="187">
        <v>2</v>
      </c>
      <c r="C237" s="187">
        <v>1</v>
      </c>
      <c r="D237" s="187">
        <v>1</v>
      </c>
      <c r="E237" s="187"/>
      <c r="F237" s="189"/>
      <c r="G237" s="188" t="s">
        <v>143</v>
      </c>
      <c r="H237" s="174">
        <v>208</v>
      </c>
      <c r="I237" s="204">
        <f>I238</f>
        <v>0</v>
      </c>
      <c r="J237" s="204">
        <f>J238</f>
        <v>0</v>
      </c>
      <c r="K237" s="204">
        <f>K238</f>
        <v>0</v>
      </c>
      <c r="L237" s="204">
        <f>L238</f>
        <v>0</v>
      </c>
      <c r="M237" s="1"/>
    </row>
    <row r="238" spans="1:13" ht="27" hidden="1" customHeight="1">
      <c r="A238" s="186">
        <v>3</v>
      </c>
      <c r="B238" s="186">
        <v>2</v>
      </c>
      <c r="C238" s="187">
        <v>1</v>
      </c>
      <c r="D238" s="187">
        <v>1</v>
      </c>
      <c r="E238" s="187">
        <v>1</v>
      </c>
      <c r="F238" s="189"/>
      <c r="G238" s="188" t="s">
        <v>144</v>
      </c>
      <c r="H238" s="174">
        <v>209</v>
      </c>
      <c r="I238" s="175">
        <f>SUM(I239:I239)</f>
        <v>0</v>
      </c>
      <c r="J238" s="217">
        <f>SUM(J239:J239)</f>
        <v>0</v>
      </c>
      <c r="K238" s="176">
        <f>SUM(K239:K239)</f>
        <v>0</v>
      </c>
      <c r="L238" s="176">
        <f>SUM(L239:L239)</f>
        <v>0</v>
      </c>
      <c r="M238" s="1"/>
    </row>
    <row r="239" spans="1:13" ht="25.5" hidden="1" customHeight="1">
      <c r="A239" s="200">
        <v>3</v>
      </c>
      <c r="B239" s="200">
        <v>2</v>
      </c>
      <c r="C239" s="209">
        <v>1</v>
      </c>
      <c r="D239" s="209">
        <v>1</v>
      </c>
      <c r="E239" s="209">
        <v>1</v>
      </c>
      <c r="F239" s="210">
        <v>1</v>
      </c>
      <c r="G239" s="211" t="s">
        <v>144</v>
      </c>
      <c r="H239" s="174">
        <v>210</v>
      </c>
      <c r="I239" s="194">
        <v>0</v>
      </c>
      <c r="J239" s="194">
        <v>0</v>
      </c>
      <c r="K239" s="194">
        <v>0</v>
      </c>
      <c r="L239" s="194">
        <v>0</v>
      </c>
      <c r="M239" s="1"/>
    </row>
    <row r="240" spans="1:13" ht="25.5" hidden="1" customHeight="1">
      <c r="A240" s="200">
        <v>3</v>
      </c>
      <c r="B240" s="209">
        <v>2</v>
      </c>
      <c r="C240" s="209">
        <v>1</v>
      </c>
      <c r="D240" s="209">
        <v>1</v>
      </c>
      <c r="E240" s="209">
        <v>2</v>
      </c>
      <c r="F240" s="210"/>
      <c r="G240" s="211" t="s">
        <v>145</v>
      </c>
      <c r="H240" s="174">
        <v>211</v>
      </c>
      <c r="I240" s="175">
        <f>SUM(I241:I242)</f>
        <v>0</v>
      </c>
      <c r="J240" s="175">
        <f>SUM(J241:J242)</f>
        <v>0</v>
      </c>
      <c r="K240" s="175">
        <f>SUM(K241:K242)</f>
        <v>0</v>
      </c>
      <c r="L240" s="175">
        <f>SUM(L241:L242)</f>
        <v>0</v>
      </c>
      <c r="M240" s="1"/>
    </row>
    <row r="241" spans="1:13" ht="24.75" hidden="1" customHeight="1">
      <c r="A241" s="200">
        <v>3</v>
      </c>
      <c r="B241" s="209">
        <v>2</v>
      </c>
      <c r="C241" s="209">
        <v>1</v>
      </c>
      <c r="D241" s="209">
        <v>1</v>
      </c>
      <c r="E241" s="209">
        <v>2</v>
      </c>
      <c r="F241" s="210">
        <v>1</v>
      </c>
      <c r="G241" s="211" t="s">
        <v>146</v>
      </c>
      <c r="H241" s="174">
        <v>212</v>
      </c>
      <c r="I241" s="194">
        <v>0</v>
      </c>
      <c r="J241" s="194">
        <v>0</v>
      </c>
      <c r="K241" s="194">
        <v>0</v>
      </c>
      <c r="L241" s="194">
        <v>0</v>
      </c>
      <c r="M241" s="1"/>
    </row>
    <row r="242" spans="1:13" ht="25.5" hidden="1" customHeight="1">
      <c r="A242" s="200">
        <v>3</v>
      </c>
      <c r="B242" s="209">
        <v>2</v>
      </c>
      <c r="C242" s="209">
        <v>1</v>
      </c>
      <c r="D242" s="209">
        <v>1</v>
      </c>
      <c r="E242" s="209">
        <v>2</v>
      </c>
      <c r="F242" s="210">
        <v>2</v>
      </c>
      <c r="G242" s="211" t="s">
        <v>147</v>
      </c>
      <c r="H242" s="174">
        <v>213</v>
      </c>
      <c r="I242" s="194">
        <v>0</v>
      </c>
      <c r="J242" s="194">
        <v>0</v>
      </c>
      <c r="K242" s="194">
        <v>0</v>
      </c>
      <c r="L242" s="194">
        <v>0</v>
      </c>
      <c r="M242" s="1"/>
    </row>
    <row r="243" spans="1:13" ht="25.5" hidden="1" customHeight="1">
      <c r="A243" s="200">
        <v>3</v>
      </c>
      <c r="B243" s="209">
        <v>2</v>
      </c>
      <c r="C243" s="209">
        <v>1</v>
      </c>
      <c r="D243" s="209">
        <v>1</v>
      </c>
      <c r="E243" s="209">
        <v>3</v>
      </c>
      <c r="F243" s="247"/>
      <c r="G243" s="211" t="s">
        <v>148</v>
      </c>
      <c r="H243" s="174">
        <v>214</v>
      </c>
      <c r="I243" s="175">
        <f>SUM(I244:I245)</f>
        <v>0</v>
      </c>
      <c r="J243" s="175">
        <f>SUM(J244:J245)</f>
        <v>0</v>
      </c>
      <c r="K243" s="175">
        <f>SUM(K244:K245)</f>
        <v>0</v>
      </c>
      <c r="L243" s="175">
        <f>SUM(L244:L245)</f>
        <v>0</v>
      </c>
      <c r="M243" s="1"/>
    </row>
    <row r="244" spans="1:13" ht="29.25" hidden="1" customHeight="1">
      <c r="A244" s="200">
        <v>3</v>
      </c>
      <c r="B244" s="209">
        <v>2</v>
      </c>
      <c r="C244" s="209">
        <v>1</v>
      </c>
      <c r="D244" s="209">
        <v>1</v>
      </c>
      <c r="E244" s="209">
        <v>3</v>
      </c>
      <c r="F244" s="210">
        <v>1</v>
      </c>
      <c r="G244" s="211" t="s">
        <v>149</v>
      </c>
      <c r="H244" s="174">
        <v>215</v>
      </c>
      <c r="I244" s="194">
        <v>0</v>
      </c>
      <c r="J244" s="194">
        <v>0</v>
      </c>
      <c r="K244" s="194">
        <v>0</v>
      </c>
      <c r="L244" s="194">
        <v>0</v>
      </c>
      <c r="M244" s="1"/>
    </row>
    <row r="245" spans="1:13" ht="25.5" hidden="1" customHeight="1">
      <c r="A245" s="200">
        <v>3</v>
      </c>
      <c r="B245" s="209">
        <v>2</v>
      </c>
      <c r="C245" s="209">
        <v>1</v>
      </c>
      <c r="D245" s="209">
        <v>1</v>
      </c>
      <c r="E245" s="209">
        <v>3</v>
      </c>
      <c r="F245" s="210">
        <v>2</v>
      </c>
      <c r="G245" s="211" t="s">
        <v>150</v>
      </c>
      <c r="H245" s="174">
        <v>216</v>
      </c>
      <c r="I245" s="194">
        <v>0</v>
      </c>
      <c r="J245" s="194">
        <v>0</v>
      </c>
      <c r="K245" s="194">
        <v>0</v>
      </c>
      <c r="L245" s="194">
        <v>0</v>
      </c>
      <c r="M245" s="1"/>
    </row>
    <row r="246" spans="1:13" ht="27" hidden="1" customHeight="1">
      <c r="A246" s="186">
        <v>3</v>
      </c>
      <c r="B246" s="187">
        <v>2</v>
      </c>
      <c r="C246" s="187">
        <v>1</v>
      </c>
      <c r="D246" s="187">
        <v>2</v>
      </c>
      <c r="E246" s="187"/>
      <c r="F246" s="189"/>
      <c r="G246" s="188" t="s">
        <v>351</v>
      </c>
      <c r="H246" s="174">
        <v>217</v>
      </c>
      <c r="I246" s="175">
        <f>I247</f>
        <v>0</v>
      </c>
      <c r="J246" s="175">
        <f>J247</f>
        <v>0</v>
      </c>
      <c r="K246" s="175">
        <f>K247</f>
        <v>0</v>
      </c>
      <c r="L246" s="175">
        <f>L247</f>
        <v>0</v>
      </c>
      <c r="M246" s="1"/>
    </row>
    <row r="247" spans="1:13" ht="27.75" hidden="1" customHeight="1">
      <c r="A247" s="186">
        <v>3</v>
      </c>
      <c r="B247" s="187">
        <v>2</v>
      </c>
      <c r="C247" s="187">
        <v>1</v>
      </c>
      <c r="D247" s="187">
        <v>2</v>
      </c>
      <c r="E247" s="187">
        <v>1</v>
      </c>
      <c r="F247" s="189"/>
      <c r="G247" s="188" t="s">
        <v>351</v>
      </c>
      <c r="H247" s="174">
        <v>218</v>
      </c>
      <c r="I247" s="175">
        <f>SUM(I248:I249)</f>
        <v>0</v>
      </c>
      <c r="J247" s="217">
        <f>SUM(J248:J249)</f>
        <v>0</v>
      </c>
      <c r="K247" s="176">
        <f>SUM(K248:K249)</f>
        <v>0</v>
      </c>
      <c r="L247" s="176">
        <f>SUM(L248:L249)</f>
        <v>0</v>
      </c>
      <c r="M247" s="1"/>
    </row>
    <row r="248" spans="1:13" ht="27" hidden="1" customHeight="1">
      <c r="A248" s="200">
        <v>3</v>
      </c>
      <c r="B248" s="208">
        <v>2</v>
      </c>
      <c r="C248" s="209">
        <v>1</v>
      </c>
      <c r="D248" s="209">
        <v>2</v>
      </c>
      <c r="E248" s="209">
        <v>1</v>
      </c>
      <c r="F248" s="210">
        <v>1</v>
      </c>
      <c r="G248" s="211" t="s">
        <v>151</v>
      </c>
      <c r="H248" s="174">
        <v>219</v>
      </c>
      <c r="I248" s="194">
        <v>0</v>
      </c>
      <c r="J248" s="194">
        <v>0</v>
      </c>
      <c r="K248" s="194">
        <v>0</v>
      </c>
      <c r="L248" s="194">
        <v>0</v>
      </c>
      <c r="M248" s="1"/>
    </row>
    <row r="249" spans="1:13" ht="25.5" hidden="1" customHeight="1">
      <c r="A249" s="186">
        <v>3</v>
      </c>
      <c r="B249" s="187">
        <v>2</v>
      </c>
      <c r="C249" s="187">
        <v>1</v>
      </c>
      <c r="D249" s="187">
        <v>2</v>
      </c>
      <c r="E249" s="187">
        <v>1</v>
      </c>
      <c r="F249" s="189">
        <v>2</v>
      </c>
      <c r="G249" s="188" t="s">
        <v>152</v>
      </c>
      <c r="H249" s="174">
        <v>220</v>
      </c>
      <c r="I249" s="194">
        <v>0</v>
      </c>
      <c r="J249" s="194">
        <v>0</v>
      </c>
      <c r="K249" s="194">
        <v>0</v>
      </c>
      <c r="L249" s="194">
        <v>0</v>
      </c>
      <c r="M249" s="1"/>
    </row>
    <row r="250" spans="1:13" ht="26.25" hidden="1" customHeight="1">
      <c r="A250" s="181">
        <v>3</v>
      </c>
      <c r="B250" s="179">
        <v>2</v>
      </c>
      <c r="C250" s="179">
        <v>1</v>
      </c>
      <c r="D250" s="179">
        <v>3</v>
      </c>
      <c r="E250" s="179"/>
      <c r="F250" s="182"/>
      <c r="G250" s="180" t="s">
        <v>153</v>
      </c>
      <c r="H250" s="174">
        <v>221</v>
      </c>
      <c r="I250" s="197">
        <f>I251</f>
        <v>0</v>
      </c>
      <c r="J250" s="219">
        <f>J251</f>
        <v>0</v>
      </c>
      <c r="K250" s="198">
        <f>K251</f>
        <v>0</v>
      </c>
      <c r="L250" s="198">
        <f>L251</f>
        <v>0</v>
      </c>
      <c r="M250" s="1"/>
    </row>
    <row r="251" spans="1:13" ht="29.25" hidden="1" customHeight="1">
      <c r="A251" s="186">
        <v>3</v>
      </c>
      <c r="B251" s="187">
        <v>2</v>
      </c>
      <c r="C251" s="187">
        <v>1</v>
      </c>
      <c r="D251" s="187">
        <v>3</v>
      </c>
      <c r="E251" s="187">
        <v>1</v>
      </c>
      <c r="F251" s="189"/>
      <c r="G251" s="180" t="s">
        <v>153</v>
      </c>
      <c r="H251" s="174">
        <v>222</v>
      </c>
      <c r="I251" s="175">
        <f>I252+I253</f>
        <v>0</v>
      </c>
      <c r="J251" s="175">
        <f>J252+J253</f>
        <v>0</v>
      </c>
      <c r="K251" s="175">
        <f>K252+K253</f>
        <v>0</v>
      </c>
      <c r="L251" s="175">
        <f>L252+L253</f>
        <v>0</v>
      </c>
      <c r="M251" s="1"/>
    </row>
    <row r="252" spans="1:13" ht="30" hidden="1" customHeight="1">
      <c r="A252" s="186">
        <v>3</v>
      </c>
      <c r="B252" s="187">
        <v>2</v>
      </c>
      <c r="C252" s="187">
        <v>1</v>
      </c>
      <c r="D252" s="187">
        <v>3</v>
      </c>
      <c r="E252" s="187">
        <v>1</v>
      </c>
      <c r="F252" s="189">
        <v>1</v>
      </c>
      <c r="G252" s="188" t="s">
        <v>154</v>
      </c>
      <c r="H252" s="174">
        <v>223</v>
      </c>
      <c r="I252" s="194">
        <v>0</v>
      </c>
      <c r="J252" s="194">
        <v>0</v>
      </c>
      <c r="K252" s="194">
        <v>0</v>
      </c>
      <c r="L252" s="194">
        <v>0</v>
      </c>
      <c r="M252" s="1"/>
    </row>
    <row r="253" spans="1:13" ht="27.75" hidden="1" customHeight="1">
      <c r="A253" s="186">
        <v>3</v>
      </c>
      <c r="B253" s="187">
        <v>2</v>
      </c>
      <c r="C253" s="187">
        <v>1</v>
      </c>
      <c r="D253" s="187">
        <v>3</v>
      </c>
      <c r="E253" s="187">
        <v>1</v>
      </c>
      <c r="F253" s="189">
        <v>2</v>
      </c>
      <c r="G253" s="188" t="s">
        <v>155</v>
      </c>
      <c r="H253" s="174">
        <v>224</v>
      </c>
      <c r="I253" s="239">
        <v>0</v>
      </c>
      <c r="J253" s="236">
        <v>0</v>
      </c>
      <c r="K253" s="239">
        <v>0</v>
      </c>
      <c r="L253" s="239">
        <v>0</v>
      </c>
      <c r="M253" s="1"/>
    </row>
    <row r="254" spans="1:13" ht="26.25" hidden="1" customHeight="1">
      <c r="A254" s="186">
        <v>3</v>
      </c>
      <c r="B254" s="187">
        <v>2</v>
      </c>
      <c r="C254" s="187">
        <v>1</v>
      </c>
      <c r="D254" s="187">
        <v>4</v>
      </c>
      <c r="E254" s="187"/>
      <c r="F254" s="189"/>
      <c r="G254" s="188" t="s">
        <v>156</v>
      </c>
      <c r="H254" s="174">
        <v>225</v>
      </c>
      <c r="I254" s="175">
        <f>I255</f>
        <v>0</v>
      </c>
      <c r="J254" s="176">
        <f>J255</f>
        <v>0</v>
      </c>
      <c r="K254" s="175">
        <f>K255</f>
        <v>0</v>
      </c>
      <c r="L254" s="176">
        <f>L255</f>
        <v>0</v>
      </c>
      <c r="M254" s="1"/>
    </row>
    <row r="255" spans="1:13" ht="27.75" hidden="1" customHeight="1">
      <c r="A255" s="181">
        <v>3</v>
      </c>
      <c r="B255" s="179">
        <v>2</v>
      </c>
      <c r="C255" s="179">
        <v>1</v>
      </c>
      <c r="D255" s="179">
        <v>4</v>
      </c>
      <c r="E255" s="179">
        <v>1</v>
      </c>
      <c r="F255" s="182"/>
      <c r="G255" s="180" t="s">
        <v>156</v>
      </c>
      <c r="H255" s="174">
        <v>226</v>
      </c>
      <c r="I255" s="197">
        <f>SUM(I256:I257)</f>
        <v>0</v>
      </c>
      <c r="J255" s="219">
        <f>SUM(J256:J257)</f>
        <v>0</v>
      </c>
      <c r="K255" s="198">
        <f>SUM(K256:K257)</f>
        <v>0</v>
      </c>
      <c r="L255" s="198">
        <f>SUM(L256:L257)</f>
        <v>0</v>
      </c>
      <c r="M255" s="1"/>
    </row>
    <row r="256" spans="1:13" ht="25.5" hidden="1" customHeight="1">
      <c r="A256" s="186">
        <v>3</v>
      </c>
      <c r="B256" s="187">
        <v>2</v>
      </c>
      <c r="C256" s="187">
        <v>1</v>
      </c>
      <c r="D256" s="187">
        <v>4</v>
      </c>
      <c r="E256" s="187">
        <v>1</v>
      </c>
      <c r="F256" s="189">
        <v>1</v>
      </c>
      <c r="G256" s="188" t="s">
        <v>157</v>
      </c>
      <c r="H256" s="174">
        <v>227</v>
      </c>
      <c r="I256" s="194">
        <v>0</v>
      </c>
      <c r="J256" s="194">
        <v>0</v>
      </c>
      <c r="K256" s="194">
        <v>0</v>
      </c>
      <c r="L256" s="194">
        <v>0</v>
      </c>
      <c r="M256" s="1"/>
    </row>
    <row r="257" spans="1:13" ht="27.75" hidden="1" customHeight="1">
      <c r="A257" s="186">
        <v>3</v>
      </c>
      <c r="B257" s="187">
        <v>2</v>
      </c>
      <c r="C257" s="187">
        <v>1</v>
      </c>
      <c r="D257" s="187">
        <v>4</v>
      </c>
      <c r="E257" s="187">
        <v>1</v>
      </c>
      <c r="F257" s="189">
        <v>2</v>
      </c>
      <c r="G257" s="188" t="s">
        <v>158</v>
      </c>
      <c r="H257" s="174">
        <v>228</v>
      </c>
      <c r="I257" s="194">
        <v>0</v>
      </c>
      <c r="J257" s="194">
        <v>0</v>
      </c>
      <c r="K257" s="194">
        <v>0</v>
      </c>
      <c r="L257" s="194">
        <v>0</v>
      </c>
      <c r="M257" s="1"/>
    </row>
    <row r="258" spans="1:13" ht="12.75" hidden="1" customHeight="1">
      <c r="A258" s="186">
        <v>3</v>
      </c>
      <c r="B258" s="187">
        <v>2</v>
      </c>
      <c r="C258" s="187">
        <v>1</v>
      </c>
      <c r="D258" s="187">
        <v>5</v>
      </c>
      <c r="E258" s="187"/>
      <c r="F258" s="189"/>
      <c r="G258" s="188" t="s">
        <v>159</v>
      </c>
      <c r="H258" s="174">
        <v>229</v>
      </c>
      <c r="I258" s="175">
        <f t="shared" ref="I258:L259" si="25">I259</f>
        <v>0</v>
      </c>
      <c r="J258" s="217">
        <f t="shared" si="25"/>
        <v>0</v>
      </c>
      <c r="K258" s="176">
        <f t="shared" si="25"/>
        <v>0</v>
      </c>
      <c r="L258" s="176">
        <f t="shared" si="25"/>
        <v>0</v>
      </c>
    </row>
    <row r="259" spans="1:13" ht="29.25" hidden="1" customHeight="1">
      <c r="A259" s="186">
        <v>3</v>
      </c>
      <c r="B259" s="187">
        <v>2</v>
      </c>
      <c r="C259" s="187">
        <v>1</v>
      </c>
      <c r="D259" s="187">
        <v>5</v>
      </c>
      <c r="E259" s="187">
        <v>1</v>
      </c>
      <c r="F259" s="189"/>
      <c r="G259" s="188" t="s">
        <v>159</v>
      </c>
      <c r="H259" s="174">
        <v>230</v>
      </c>
      <c r="I259" s="176">
        <f t="shared" si="25"/>
        <v>0</v>
      </c>
      <c r="J259" s="217">
        <f t="shared" si="25"/>
        <v>0</v>
      </c>
      <c r="K259" s="176">
        <f t="shared" si="25"/>
        <v>0</v>
      </c>
      <c r="L259" s="176">
        <f t="shared" si="25"/>
        <v>0</v>
      </c>
      <c r="M259" s="1"/>
    </row>
    <row r="260" spans="1:13" ht="12.75" hidden="1" customHeight="1">
      <c r="A260" s="208">
        <v>3</v>
      </c>
      <c r="B260" s="209">
        <v>2</v>
      </c>
      <c r="C260" s="209">
        <v>1</v>
      </c>
      <c r="D260" s="209">
        <v>5</v>
      </c>
      <c r="E260" s="209">
        <v>1</v>
      </c>
      <c r="F260" s="210">
        <v>1</v>
      </c>
      <c r="G260" s="188" t="s">
        <v>159</v>
      </c>
      <c r="H260" s="174">
        <v>231</v>
      </c>
      <c r="I260" s="239">
        <v>0</v>
      </c>
      <c r="J260" s="239">
        <v>0</v>
      </c>
      <c r="K260" s="239">
        <v>0</v>
      </c>
      <c r="L260" s="239">
        <v>0</v>
      </c>
    </row>
    <row r="261" spans="1:13" ht="12.75" hidden="1" customHeight="1">
      <c r="A261" s="186">
        <v>3</v>
      </c>
      <c r="B261" s="187">
        <v>2</v>
      </c>
      <c r="C261" s="187">
        <v>1</v>
      </c>
      <c r="D261" s="187">
        <v>6</v>
      </c>
      <c r="E261" s="187"/>
      <c r="F261" s="189"/>
      <c r="G261" s="188" t="s">
        <v>160</v>
      </c>
      <c r="H261" s="174">
        <v>232</v>
      </c>
      <c r="I261" s="175">
        <f t="shared" ref="I261:L262" si="26">I262</f>
        <v>0</v>
      </c>
      <c r="J261" s="217">
        <f t="shared" si="26"/>
        <v>0</v>
      </c>
      <c r="K261" s="176">
        <f t="shared" si="26"/>
        <v>0</v>
      </c>
      <c r="L261" s="176">
        <f t="shared" si="26"/>
        <v>0</v>
      </c>
    </row>
    <row r="262" spans="1:13" ht="12.75" hidden="1" customHeight="1">
      <c r="A262" s="186">
        <v>3</v>
      </c>
      <c r="B262" s="186">
        <v>2</v>
      </c>
      <c r="C262" s="187">
        <v>1</v>
      </c>
      <c r="D262" s="187">
        <v>6</v>
      </c>
      <c r="E262" s="187">
        <v>1</v>
      </c>
      <c r="F262" s="189"/>
      <c r="G262" s="188" t="s">
        <v>160</v>
      </c>
      <c r="H262" s="174">
        <v>233</v>
      </c>
      <c r="I262" s="175">
        <f t="shared" si="26"/>
        <v>0</v>
      </c>
      <c r="J262" s="217">
        <f t="shared" si="26"/>
        <v>0</v>
      </c>
      <c r="K262" s="176">
        <f t="shared" si="26"/>
        <v>0</v>
      </c>
      <c r="L262" s="176">
        <f t="shared" si="26"/>
        <v>0</v>
      </c>
    </row>
    <row r="263" spans="1:13" ht="24" hidden="1" customHeight="1">
      <c r="A263" s="181">
        <v>3</v>
      </c>
      <c r="B263" s="181">
        <v>2</v>
      </c>
      <c r="C263" s="187">
        <v>1</v>
      </c>
      <c r="D263" s="187">
        <v>6</v>
      </c>
      <c r="E263" s="187">
        <v>1</v>
      </c>
      <c r="F263" s="189">
        <v>1</v>
      </c>
      <c r="G263" s="188" t="s">
        <v>160</v>
      </c>
      <c r="H263" s="174">
        <v>234</v>
      </c>
      <c r="I263" s="239">
        <v>0</v>
      </c>
      <c r="J263" s="239">
        <v>0</v>
      </c>
      <c r="K263" s="239">
        <v>0</v>
      </c>
      <c r="L263" s="239">
        <v>0</v>
      </c>
      <c r="M263" s="1"/>
    </row>
    <row r="264" spans="1:13" ht="27.75" hidden="1" customHeight="1">
      <c r="A264" s="186">
        <v>3</v>
      </c>
      <c r="B264" s="186">
        <v>2</v>
      </c>
      <c r="C264" s="187">
        <v>1</v>
      </c>
      <c r="D264" s="187">
        <v>7</v>
      </c>
      <c r="E264" s="187"/>
      <c r="F264" s="189"/>
      <c r="G264" s="188" t="s">
        <v>161</v>
      </c>
      <c r="H264" s="174">
        <v>235</v>
      </c>
      <c r="I264" s="175">
        <f>I265</f>
        <v>0</v>
      </c>
      <c r="J264" s="217">
        <f>J265</f>
        <v>0</v>
      </c>
      <c r="K264" s="176">
        <f>K265</f>
        <v>0</v>
      </c>
      <c r="L264" s="176">
        <f>L265</f>
        <v>0</v>
      </c>
      <c r="M264" s="1"/>
    </row>
    <row r="265" spans="1:13" ht="12.75" hidden="1" customHeight="1">
      <c r="A265" s="186">
        <v>3</v>
      </c>
      <c r="B265" s="187">
        <v>2</v>
      </c>
      <c r="C265" s="187">
        <v>1</v>
      </c>
      <c r="D265" s="187">
        <v>7</v>
      </c>
      <c r="E265" s="187">
        <v>1</v>
      </c>
      <c r="F265" s="189"/>
      <c r="G265" s="188" t="s">
        <v>161</v>
      </c>
      <c r="H265" s="174">
        <v>236</v>
      </c>
      <c r="I265" s="175">
        <f>I266+I267</f>
        <v>0</v>
      </c>
      <c r="J265" s="175">
        <f>J266+J267</f>
        <v>0</v>
      </c>
      <c r="K265" s="175">
        <f>K266+K267</f>
        <v>0</v>
      </c>
      <c r="L265" s="175">
        <f>L266+L267</f>
        <v>0</v>
      </c>
    </row>
    <row r="266" spans="1:13" ht="27" hidden="1" customHeight="1">
      <c r="A266" s="186">
        <v>3</v>
      </c>
      <c r="B266" s="187">
        <v>2</v>
      </c>
      <c r="C266" s="187">
        <v>1</v>
      </c>
      <c r="D266" s="187">
        <v>7</v>
      </c>
      <c r="E266" s="187">
        <v>1</v>
      </c>
      <c r="F266" s="189">
        <v>1</v>
      </c>
      <c r="G266" s="188" t="s">
        <v>162</v>
      </c>
      <c r="H266" s="174">
        <v>237</v>
      </c>
      <c r="I266" s="193">
        <v>0</v>
      </c>
      <c r="J266" s="194">
        <v>0</v>
      </c>
      <c r="K266" s="194">
        <v>0</v>
      </c>
      <c r="L266" s="194">
        <v>0</v>
      </c>
      <c r="M266" s="1"/>
    </row>
    <row r="267" spans="1:13" ht="24.75" hidden="1" customHeight="1">
      <c r="A267" s="186">
        <v>3</v>
      </c>
      <c r="B267" s="187">
        <v>2</v>
      </c>
      <c r="C267" s="187">
        <v>1</v>
      </c>
      <c r="D267" s="187">
        <v>7</v>
      </c>
      <c r="E267" s="187">
        <v>1</v>
      </c>
      <c r="F267" s="189">
        <v>2</v>
      </c>
      <c r="G267" s="188" t="s">
        <v>163</v>
      </c>
      <c r="H267" s="174">
        <v>238</v>
      </c>
      <c r="I267" s="194">
        <v>0</v>
      </c>
      <c r="J267" s="194">
        <v>0</v>
      </c>
      <c r="K267" s="194">
        <v>0</v>
      </c>
      <c r="L267" s="194">
        <v>0</v>
      </c>
      <c r="M267" s="1"/>
    </row>
    <row r="268" spans="1:13" ht="38.25" hidden="1" customHeight="1">
      <c r="A268" s="186">
        <v>3</v>
      </c>
      <c r="B268" s="187">
        <v>2</v>
      </c>
      <c r="C268" s="187">
        <v>2</v>
      </c>
      <c r="D268" s="248"/>
      <c r="E268" s="248"/>
      <c r="F268" s="249"/>
      <c r="G268" s="188" t="s">
        <v>348</v>
      </c>
      <c r="H268" s="174">
        <v>239</v>
      </c>
      <c r="I268" s="175">
        <f>SUM(I269+I278+I282+I286+I290+I293+I296)</f>
        <v>0</v>
      </c>
      <c r="J268" s="217">
        <f>SUM(J269+J278+J282+J286+J290+J293+J296)</f>
        <v>0</v>
      </c>
      <c r="K268" s="176">
        <f>SUM(K269+K278+K282+K286+K290+K293+K296)</f>
        <v>0</v>
      </c>
      <c r="L268" s="176">
        <f>SUM(L269+L278+L282+L286+L290+L293+L296)</f>
        <v>0</v>
      </c>
      <c r="M268" s="1"/>
    </row>
    <row r="269" spans="1:13" ht="12.75" hidden="1" customHeight="1">
      <c r="A269" s="186">
        <v>3</v>
      </c>
      <c r="B269" s="187">
        <v>2</v>
      </c>
      <c r="C269" s="187">
        <v>2</v>
      </c>
      <c r="D269" s="187">
        <v>1</v>
      </c>
      <c r="E269" s="187"/>
      <c r="F269" s="189"/>
      <c r="G269" s="188" t="s">
        <v>164</v>
      </c>
      <c r="H269" s="174">
        <v>240</v>
      </c>
      <c r="I269" s="175">
        <f>I270</f>
        <v>0</v>
      </c>
      <c r="J269" s="175">
        <f>J270</f>
        <v>0</v>
      </c>
      <c r="K269" s="175">
        <f>K270</f>
        <v>0</v>
      </c>
      <c r="L269" s="175">
        <f>L270</f>
        <v>0</v>
      </c>
    </row>
    <row r="270" spans="1:13" ht="12.75" hidden="1" customHeight="1">
      <c r="A270" s="190">
        <v>3</v>
      </c>
      <c r="B270" s="186">
        <v>2</v>
      </c>
      <c r="C270" s="187">
        <v>2</v>
      </c>
      <c r="D270" s="187">
        <v>1</v>
      </c>
      <c r="E270" s="187">
        <v>1</v>
      </c>
      <c r="F270" s="189"/>
      <c r="G270" s="188" t="s">
        <v>144</v>
      </c>
      <c r="H270" s="174">
        <v>241</v>
      </c>
      <c r="I270" s="175">
        <f>SUM(I271)</f>
        <v>0</v>
      </c>
      <c r="J270" s="175">
        <f>SUM(J271)</f>
        <v>0</v>
      </c>
      <c r="K270" s="175">
        <f>SUM(K271)</f>
        <v>0</v>
      </c>
      <c r="L270" s="175">
        <f>SUM(L271)</f>
        <v>0</v>
      </c>
    </row>
    <row r="271" spans="1:13" ht="12.75" hidden="1" customHeight="1">
      <c r="A271" s="190">
        <v>3</v>
      </c>
      <c r="B271" s="186">
        <v>2</v>
      </c>
      <c r="C271" s="187">
        <v>2</v>
      </c>
      <c r="D271" s="187">
        <v>1</v>
      </c>
      <c r="E271" s="187">
        <v>1</v>
      </c>
      <c r="F271" s="189">
        <v>1</v>
      </c>
      <c r="G271" s="188" t="s">
        <v>144</v>
      </c>
      <c r="H271" s="174">
        <v>242</v>
      </c>
      <c r="I271" s="194">
        <v>0</v>
      </c>
      <c r="J271" s="194">
        <v>0</v>
      </c>
      <c r="K271" s="194">
        <v>0</v>
      </c>
      <c r="L271" s="194">
        <v>0</v>
      </c>
    </row>
    <row r="272" spans="1:13" ht="24" hidden="1" customHeight="1">
      <c r="A272" s="190">
        <v>3</v>
      </c>
      <c r="B272" s="186">
        <v>2</v>
      </c>
      <c r="C272" s="187">
        <v>2</v>
      </c>
      <c r="D272" s="187">
        <v>1</v>
      </c>
      <c r="E272" s="187">
        <v>2</v>
      </c>
      <c r="F272" s="189"/>
      <c r="G272" s="188" t="s">
        <v>165</v>
      </c>
      <c r="H272" s="174">
        <v>243</v>
      </c>
      <c r="I272" s="175">
        <f>SUM(I273:I274)</f>
        <v>0</v>
      </c>
      <c r="J272" s="175">
        <f>SUM(J273:J274)</f>
        <v>0</v>
      </c>
      <c r="K272" s="175">
        <f>SUM(K273:K274)</f>
        <v>0</v>
      </c>
      <c r="L272" s="175">
        <f>SUM(L273:L274)</f>
        <v>0</v>
      </c>
      <c r="M272" s="1"/>
    </row>
    <row r="273" spans="1:13" ht="24" hidden="1" customHeight="1">
      <c r="A273" s="190">
        <v>3</v>
      </c>
      <c r="B273" s="186">
        <v>2</v>
      </c>
      <c r="C273" s="187">
        <v>2</v>
      </c>
      <c r="D273" s="187">
        <v>1</v>
      </c>
      <c r="E273" s="187">
        <v>2</v>
      </c>
      <c r="F273" s="189">
        <v>1</v>
      </c>
      <c r="G273" s="188" t="s">
        <v>146</v>
      </c>
      <c r="H273" s="174">
        <v>244</v>
      </c>
      <c r="I273" s="194">
        <v>0</v>
      </c>
      <c r="J273" s="193">
        <v>0</v>
      </c>
      <c r="K273" s="194">
        <v>0</v>
      </c>
      <c r="L273" s="194">
        <v>0</v>
      </c>
      <c r="M273" s="1"/>
    </row>
    <row r="274" spans="1:13" ht="32.25" hidden="1" customHeight="1">
      <c r="A274" s="190">
        <v>3</v>
      </c>
      <c r="B274" s="186">
        <v>2</v>
      </c>
      <c r="C274" s="187">
        <v>2</v>
      </c>
      <c r="D274" s="187">
        <v>1</v>
      </c>
      <c r="E274" s="187">
        <v>2</v>
      </c>
      <c r="F274" s="189">
        <v>2</v>
      </c>
      <c r="G274" s="188" t="s">
        <v>147</v>
      </c>
      <c r="H274" s="174">
        <v>245</v>
      </c>
      <c r="I274" s="194">
        <v>0</v>
      </c>
      <c r="J274" s="193">
        <v>0</v>
      </c>
      <c r="K274" s="194">
        <v>0</v>
      </c>
      <c r="L274" s="194">
        <v>0</v>
      </c>
      <c r="M274" s="1"/>
    </row>
    <row r="275" spans="1:13" ht="27" hidden="1" customHeight="1">
      <c r="A275" s="190">
        <v>3</v>
      </c>
      <c r="B275" s="186">
        <v>2</v>
      </c>
      <c r="C275" s="187">
        <v>2</v>
      </c>
      <c r="D275" s="187">
        <v>1</v>
      </c>
      <c r="E275" s="187">
        <v>3</v>
      </c>
      <c r="F275" s="189"/>
      <c r="G275" s="188" t="s">
        <v>148</v>
      </c>
      <c r="H275" s="174">
        <v>246</v>
      </c>
      <c r="I275" s="175">
        <f>SUM(I276:I277)</f>
        <v>0</v>
      </c>
      <c r="J275" s="175">
        <f>SUM(J276:J277)</f>
        <v>0</v>
      </c>
      <c r="K275" s="175">
        <f>SUM(K276:K277)</f>
        <v>0</v>
      </c>
      <c r="L275" s="175">
        <f>SUM(L276:L277)</f>
        <v>0</v>
      </c>
      <c r="M275" s="1"/>
    </row>
    <row r="276" spans="1:13" ht="27.75" hidden="1" customHeight="1">
      <c r="A276" s="190">
        <v>3</v>
      </c>
      <c r="B276" s="186">
        <v>2</v>
      </c>
      <c r="C276" s="187">
        <v>2</v>
      </c>
      <c r="D276" s="187">
        <v>1</v>
      </c>
      <c r="E276" s="187">
        <v>3</v>
      </c>
      <c r="F276" s="189">
        <v>1</v>
      </c>
      <c r="G276" s="188" t="s">
        <v>149</v>
      </c>
      <c r="H276" s="174">
        <v>247</v>
      </c>
      <c r="I276" s="194">
        <v>0</v>
      </c>
      <c r="J276" s="193">
        <v>0</v>
      </c>
      <c r="K276" s="194">
        <v>0</v>
      </c>
      <c r="L276" s="194">
        <v>0</v>
      </c>
      <c r="M276" s="1"/>
    </row>
    <row r="277" spans="1:13" ht="27" hidden="1" customHeight="1">
      <c r="A277" s="190">
        <v>3</v>
      </c>
      <c r="B277" s="186">
        <v>2</v>
      </c>
      <c r="C277" s="187">
        <v>2</v>
      </c>
      <c r="D277" s="187">
        <v>1</v>
      </c>
      <c r="E277" s="187">
        <v>3</v>
      </c>
      <c r="F277" s="189">
        <v>2</v>
      </c>
      <c r="G277" s="188" t="s">
        <v>166</v>
      </c>
      <c r="H277" s="174">
        <v>248</v>
      </c>
      <c r="I277" s="194">
        <v>0</v>
      </c>
      <c r="J277" s="193">
        <v>0</v>
      </c>
      <c r="K277" s="194">
        <v>0</v>
      </c>
      <c r="L277" s="194">
        <v>0</v>
      </c>
      <c r="M277" s="1"/>
    </row>
    <row r="278" spans="1:13" ht="25.5" hidden="1" customHeight="1">
      <c r="A278" s="190">
        <v>3</v>
      </c>
      <c r="B278" s="186">
        <v>2</v>
      </c>
      <c r="C278" s="187">
        <v>2</v>
      </c>
      <c r="D278" s="187">
        <v>2</v>
      </c>
      <c r="E278" s="187"/>
      <c r="F278" s="189"/>
      <c r="G278" s="188" t="s">
        <v>167</v>
      </c>
      <c r="H278" s="174">
        <v>249</v>
      </c>
      <c r="I278" s="175">
        <f>I279</f>
        <v>0</v>
      </c>
      <c r="J278" s="176">
        <f>J279</f>
        <v>0</v>
      </c>
      <c r="K278" s="175">
        <f>K279</f>
        <v>0</v>
      </c>
      <c r="L278" s="176">
        <f>L279</f>
        <v>0</v>
      </c>
      <c r="M278" s="1"/>
    </row>
    <row r="279" spans="1:13" ht="32.25" hidden="1" customHeight="1">
      <c r="A279" s="186">
        <v>3</v>
      </c>
      <c r="B279" s="187">
        <v>2</v>
      </c>
      <c r="C279" s="179">
        <v>2</v>
      </c>
      <c r="D279" s="179">
        <v>2</v>
      </c>
      <c r="E279" s="179">
        <v>1</v>
      </c>
      <c r="F279" s="182"/>
      <c r="G279" s="188" t="s">
        <v>167</v>
      </c>
      <c r="H279" s="174">
        <v>250</v>
      </c>
      <c r="I279" s="197">
        <f>SUM(I280:I281)</f>
        <v>0</v>
      </c>
      <c r="J279" s="219">
        <f>SUM(J280:J281)</f>
        <v>0</v>
      </c>
      <c r="K279" s="198">
        <f>SUM(K280:K281)</f>
        <v>0</v>
      </c>
      <c r="L279" s="198">
        <f>SUM(L280:L281)</f>
        <v>0</v>
      </c>
      <c r="M279" s="1"/>
    </row>
    <row r="280" spans="1:13" ht="25.5" hidden="1" customHeight="1">
      <c r="A280" s="186">
        <v>3</v>
      </c>
      <c r="B280" s="187">
        <v>2</v>
      </c>
      <c r="C280" s="187">
        <v>2</v>
      </c>
      <c r="D280" s="187">
        <v>2</v>
      </c>
      <c r="E280" s="187">
        <v>1</v>
      </c>
      <c r="F280" s="189">
        <v>1</v>
      </c>
      <c r="G280" s="188" t="s">
        <v>168</v>
      </c>
      <c r="H280" s="174">
        <v>251</v>
      </c>
      <c r="I280" s="194">
        <v>0</v>
      </c>
      <c r="J280" s="194">
        <v>0</v>
      </c>
      <c r="K280" s="194">
        <v>0</v>
      </c>
      <c r="L280" s="194">
        <v>0</v>
      </c>
      <c r="M280" s="1"/>
    </row>
    <row r="281" spans="1:13" ht="25.5" hidden="1" customHeight="1">
      <c r="A281" s="186">
        <v>3</v>
      </c>
      <c r="B281" s="187">
        <v>2</v>
      </c>
      <c r="C281" s="187">
        <v>2</v>
      </c>
      <c r="D281" s="187">
        <v>2</v>
      </c>
      <c r="E281" s="187">
        <v>1</v>
      </c>
      <c r="F281" s="189">
        <v>2</v>
      </c>
      <c r="G281" s="190" t="s">
        <v>169</v>
      </c>
      <c r="H281" s="174">
        <v>252</v>
      </c>
      <c r="I281" s="194">
        <v>0</v>
      </c>
      <c r="J281" s="194">
        <v>0</v>
      </c>
      <c r="K281" s="194">
        <v>0</v>
      </c>
      <c r="L281" s="194">
        <v>0</v>
      </c>
      <c r="M281" s="1"/>
    </row>
    <row r="282" spans="1:13" ht="25.5" hidden="1" customHeight="1">
      <c r="A282" s="186">
        <v>3</v>
      </c>
      <c r="B282" s="187">
        <v>2</v>
      </c>
      <c r="C282" s="187">
        <v>2</v>
      </c>
      <c r="D282" s="187">
        <v>3</v>
      </c>
      <c r="E282" s="187"/>
      <c r="F282" s="189"/>
      <c r="G282" s="188" t="s">
        <v>170</v>
      </c>
      <c r="H282" s="174">
        <v>253</v>
      </c>
      <c r="I282" s="175">
        <f>I283</f>
        <v>0</v>
      </c>
      <c r="J282" s="217">
        <f>J283</f>
        <v>0</v>
      </c>
      <c r="K282" s="176">
        <f>K283</f>
        <v>0</v>
      </c>
      <c r="L282" s="176">
        <f>L283</f>
        <v>0</v>
      </c>
      <c r="M282" s="1"/>
    </row>
    <row r="283" spans="1:13" ht="30" hidden="1" customHeight="1">
      <c r="A283" s="181">
        <v>3</v>
      </c>
      <c r="B283" s="187">
        <v>2</v>
      </c>
      <c r="C283" s="187">
        <v>2</v>
      </c>
      <c r="D283" s="187">
        <v>3</v>
      </c>
      <c r="E283" s="187">
        <v>1</v>
      </c>
      <c r="F283" s="189"/>
      <c r="G283" s="188" t="s">
        <v>170</v>
      </c>
      <c r="H283" s="174">
        <v>254</v>
      </c>
      <c r="I283" s="175">
        <f>I284+I285</f>
        <v>0</v>
      </c>
      <c r="J283" s="175">
        <f>J284+J285</f>
        <v>0</v>
      </c>
      <c r="K283" s="175">
        <f>K284+K285</f>
        <v>0</v>
      </c>
      <c r="L283" s="175">
        <f>L284+L285</f>
        <v>0</v>
      </c>
      <c r="M283" s="1"/>
    </row>
    <row r="284" spans="1:13" ht="31.5" hidden="1" customHeight="1">
      <c r="A284" s="181">
        <v>3</v>
      </c>
      <c r="B284" s="187">
        <v>2</v>
      </c>
      <c r="C284" s="187">
        <v>2</v>
      </c>
      <c r="D284" s="187">
        <v>3</v>
      </c>
      <c r="E284" s="187">
        <v>1</v>
      </c>
      <c r="F284" s="189">
        <v>1</v>
      </c>
      <c r="G284" s="188" t="s">
        <v>171</v>
      </c>
      <c r="H284" s="174">
        <v>255</v>
      </c>
      <c r="I284" s="194">
        <v>0</v>
      </c>
      <c r="J284" s="194">
        <v>0</v>
      </c>
      <c r="K284" s="194">
        <v>0</v>
      </c>
      <c r="L284" s="194">
        <v>0</v>
      </c>
      <c r="M284" s="1"/>
    </row>
    <row r="285" spans="1:13" ht="25.5" hidden="1" customHeight="1">
      <c r="A285" s="181">
        <v>3</v>
      </c>
      <c r="B285" s="187">
        <v>2</v>
      </c>
      <c r="C285" s="187">
        <v>2</v>
      </c>
      <c r="D285" s="187">
        <v>3</v>
      </c>
      <c r="E285" s="187">
        <v>1</v>
      </c>
      <c r="F285" s="189">
        <v>2</v>
      </c>
      <c r="G285" s="188" t="s">
        <v>172</v>
      </c>
      <c r="H285" s="174">
        <v>256</v>
      </c>
      <c r="I285" s="194">
        <v>0</v>
      </c>
      <c r="J285" s="194">
        <v>0</v>
      </c>
      <c r="K285" s="194">
        <v>0</v>
      </c>
      <c r="L285" s="194">
        <v>0</v>
      </c>
      <c r="M285" s="1"/>
    </row>
    <row r="286" spans="1:13" ht="27" hidden="1" customHeight="1">
      <c r="A286" s="186">
        <v>3</v>
      </c>
      <c r="B286" s="187">
        <v>2</v>
      </c>
      <c r="C286" s="187">
        <v>2</v>
      </c>
      <c r="D286" s="187">
        <v>4</v>
      </c>
      <c r="E286" s="187"/>
      <c r="F286" s="189"/>
      <c r="G286" s="188" t="s">
        <v>173</v>
      </c>
      <c r="H286" s="174">
        <v>257</v>
      </c>
      <c r="I286" s="175">
        <f>I287</f>
        <v>0</v>
      </c>
      <c r="J286" s="217">
        <f>J287</f>
        <v>0</v>
      </c>
      <c r="K286" s="176">
        <f>K287</f>
        <v>0</v>
      </c>
      <c r="L286" s="176">
        <f>L287</f>
        <v>0</v>
      </c>
      <c r="M286" s="1"/>
    </row>
    <row r="287" spans="1:13" ht="12.75" hidden="1" customHeight="1">
      <c r="A287" s="186">
        <v>3</v>
      </c>
      <c r="B287" s="187">
        <v>2</v>
      </c>
      <c r="C287" s="187">
        <v>2</v>
      </c>
      <c r="D287" s="187">
        <v>4</v>
      </c>
      <c r="E287" s="187">
        <v>1</v>
      </c>
      <c r="F287" s="189"/>
      <c r="G287" s="188" t="s">
        <v>173</v>
      </c>
      <c r="H287" s="174">
        <v>258</v>
      </c>
      <c r="I287" s="175">
        <f>SUM(I288:I289)</f>
        <v>0</v>
      </c>
      <c r="J287" s="217">
        <f>SUM(J288:J289)</f>
        <v>0</v>
      </c>
      <c r="K287" s="176">
        <f>SUM(K288:K289)</f>
        <v>0</v>
      </c>
      <c r="L287" s="176">
        <f>SUM(L288:L289)</f>
        <v>0</v>
      </c>
    </row>
    <row r="288" spans="1:13" ht="30.75" hidden="1" customHeight="1">
      <c r="A288" s="186">
        <v>3</v>
      </c>
      <c r="B288" s="187">
        <v>2</v>
      </c>
      <c r="C288" s="187">
        <v>2</v>
      </c>
      <c r="D288" s="187">
        <v>4</v>
      </c>
      <c r="E288" s="187">
        <v>1</v>
      </c>
      <c r="F288" s="189">
        <v>1</v>
      </c>
      <c r="G288" s="188" t="s">
        <v>174</v>
      </c>
      <c r="H288" s="174">
        <v>259</v>
      </c>
      <c r="I288" s="194">
        <v>0</v>
      </c>
      <c r="J288" s="194">
        <v>0</v>
      </c>
      <c r="K288" s="194">
        <v>0</v>
      </c>
      <c r="L288" s="194">
        <v>0</v>
      </c>
      <c r="M288" s="1"/>
    </row>
    <row r="289" spans="1:13" ht="27.75" hidden="1" customHeight="1">
      <c r="A289" s="181">
        <v>3</v>
      </c>
      <c r="B289" s="179">
        <v>2</v>
      </c>
      <c r="C289" s="179">
        <v>2</v>
      </c>
      <c r="D289" s="179">
        <v>4</v>
      </c>
      <c r="E289" s="179">
        <v>1</v>
      </c>
      <c r="F289" s="182">
        <v>2</v>
      </c>
      <c r="G289" s="190" t="s">
        <v>175</v>
      </c>
      <c r="H289" s="174">
        <v>260</v>
      </c>
      <c r="I289" s="194">
        <v>0</v>
      </c>
      <c r="J289" s="194">
        <v>0</v>
      </c>
      <c r="K289" s="194">
        <v>0</v>
      </c>
      <c r="L289" s="194">
        <v>0</v>
      </c>
      <c r="M289" s="1"/>
    </row>
    <row r="290" spans="1:13" ht="28.5" hidden="1" customHeight="1">
      <c r="A290" s="186">
        <v>3</v>
      </c>
      <c r="B290" s="187">
        <v>2</v>
      </c>
      <c r="C290" s="187">
        <v>2</v>
      </c>
      <c r="D290" s="187">
        <v>5</v>
      </c>
      <c r="E290" s="187"/>
      <c r="F290" s="189"/>
      <c r="G290" s="188" t="s">
        <v>176</v>
      </c>
      <c r="H290" s="174">
        <v>261</v>
      </c>
      <c r="I290" s="175">
        <f t="shared" ref="I290:L291" si="27">I291</f>
        <v>0</v>
      </c>
      <c r="J290" s="217">
        <f t="shared" si="27"/>
        <v>0</v>
      </c>
      <c r="K290" s="176">
        <f t="shared" si="27"/>
        <v>0</v>
      </c>
      <c r="L290" s="176">
        <f t="shared" si="27"/>
        <v>0</v>
      </c>
      <c r="M290" s="1"/>
    </row>
    <row r="291" spans="1:13" ht="26.25" hidden="1" customHeight="1">
      <c r="A291" s="186">
        <v>3</v>
      </c>
      <c r="B291" s="187">
        <v>2</v>
      </c>
      <c r="C291" s="187">
        <v>2</v>
      </c>
      <c r="D291" s="187">
        <v>5</v>
      </c>
      <c r="E291" s="187">
        <v>1</v>
      </c>
      <c r="F291" s="189"/>
      <c r="G291" s="188" t="s">
        <v>176</v>
      </c>
      <c r="H291" s="174">
        <v>262</v>
      </c>
      <c r="I291" s="175">
        <f t="shared" si="27"/>
        <v>0</v>
      </c>
      <c r="J291" s="217">
        <f t="shared" si="27"/>
        <v>0</v>
      </c>
      <c r="K291" s="176">
        <f t="shared" si="27"/>
        <v>0</v>
      </c>
      <c r="L291" s="176">
        <f t="shared" si="27"/>
        <v>0</v>
      </c>
      <c r="M291" s="1"/>
    </row>
    <row r="292" spans="1:13" ht="26.25" hidden="1" customHeight="1">
      <c r="A292" s="186">
        <v>3</v>
      </c>
      <c r="B292" s="187">
        <v>2</v>
      </c>
      <c r="C292" s="187">
        <v>2</v>
      </c>
      <c r="D292" s="187">
        <v>5</v>
      </c>
      <c r="E292" s="187">
        <v>1</v>
      </c>
      <c r="F292" s="189">
        <v>1</v>
      </c>
      <c r="G292" s="188" t="s">
        <v>176</v>
      </c>
      <c r="H292" s="174">
        <v>263</v>
      </c>
      <c r="I292" s="194">
        <v>0</v>
      </c>
      <c r="J292" s="194">
        <v>0</v>
      </c>
      <c r="K292" s="194">
        <v>0</v>
      </c>
      <c r="L292" s="194">
        <v>0</v>
      </c>
      <c r="M292" s="1"/>
    </row>
    <row r="293" spans="1:13" ht="26.25" hidden="1" customHeight="1">
      <c r="A293" s="186">
        <v>3</v>
      </c>
      <c r="B293" s="187">
        <v>2</v>
      </c>
      <c r="C293" s="187">
        <v>2</v>
      </c>
      <c r="D293" s="187">
        <v>6</v>
      </c>
      <c r="E293" s="187"/>
      <c r="F293" s="189"/>
      <c r="G293" s="188" t="s">
        <v>160</v>
      </c>
      <c r="H293" s="174">
        <v>264</v>
      </c>
      <c r="I293" s="175">
        <f t="shared" ref="I293:L294" si="28">I294</f>
        <v>0</v>
      </c>
      <c r="J293" s="250">
        <f t="shared" si="28"/>
        <v>0</v>
      </c>
      <c r="K293" s="176">
        <f t="shared" si="28"/>
        <v>0</v>
      </c>
      <c r="L293" s="176">
        <f t="shared" si="28"/>
        <v>0</v>
      </c>
      <c r="M293" s="1"/>
    </row>
    <row r="294" spans="1:13" ht="30" hidden="1" customHeight="1">
      <c r="A294" s="186">
        <v>3</v>
      </c>
      <c r="B294" s="187">
        <v>2</v>
      </c>
      <c r="C294" s="187">
        <v>2</v>
      </c>
      <c r="D294" s="187">
        <v>6</v>
      </c>
      <c r="E294" s="187">
        <v>1</v>
      </c>
      <c r="F294" s="189"/>
      <c r="G294" s="188" t="s">
        <v>160</v>
      </c>
      <c r="H294" s="174">
        <v>265</v>
      </c>
      <c r="I294" s="175">
        <f t="shared" si="28"/>
        <v>0</v>
      </c>
      <c r="J294" s="250">
        <f t="shared" si="28"/>
        <v>0</v>
      </c>
      <c r="K294" s="176">
        <f t="shared" si="28"/>
        <v>0</v>
      </c>
      <c r="L294" s="176">
        <f t="shared" si="28"/>
        <v>0</v>
      </c>
      <c r="M294" s="1"/>
    </row>
    <row r="295" spans="1:13" ht="24.75" hidden="1" customHeight="1">
      <c r="A295" s="186">
        <v>3</v>
      </c>
      <c r="B295" s="209">
        <v>2</v>
      </c>
      <c r="C295" s="209">
        <v>2</v>
      </c>
      <c r="D295" s="187">
        <v>6</v>
      </c>
      <c r="E295" s="209">
        <v>1</v>
      </c>
      <c r="F295" s="210">
        <v>1</v>
      </c>
      <c r="G295" s="211" t="s">
        <v>160</v>
      </c>
      <c r="H295" s="174">
        <v>266</v>
      </c>
      <c r="I295" s="194">
        <v>0</v>
      </c>
      <c r="J295" s="194">
        <v>0</v>
      </c>
      <c r="K295" s="194">
        <v>0</v>
      </c>
      <c r="L295" s="194">
        <v>0</v>
      </c>
      <c r="M295" s="1"/>
    </row>
    <row r="296" spans="1:13" ht="29.25" hidden="1" customHeight="1">
      <c r="A296" s="190">
        <v>3</v>
      </c>
      <c r="B296" s="186">
        <v>2</v>
      </c>
      <c r="C296" s="187">
        <v>2</v>
      </c>
      <c r="D296" s="187">
        <v>7</v>
      </c>
      <c r="E296" s="187"/>
      <c r="F296" s="189"/>
      <c r="G296" s="188" t="s">
        <v>161</v>
      </c>
      <c r="H296" s="174">
        <v>267</v>
      </c>
      <c r="I296" s="175">
        <f>I297</f>
        <v>0</v>
      </c>
      <c r="J296" s="250">
        <f>J297</f>
        <v>0</v>
      </c>
      <c r="K296" s="176">
        <f>K297</f>
        <v>0</v>
      </c>
      <c r="L296" s="176">
        <f>L297</f>
        <v>0</v>
      </c>
      <c r="M296" s="1"/>
    </row>
    <row r="297" spans="1:13" ht="26.25" hidden="1" customHeight="1">
      <c r="A297" s="190">
        <v>3</v>
      </c>
      <c r="B297" s="186">
        <v>2</v>
      </c>
      <c r="C297" s="187">
        <v>2</v>
      </c>
      <c r="D297" s="187">
        <v>7</v>
      </c>
      <c r="E297" s="187">
        <v>1</v>
      </c>
      <c r="F297" s="189"/>
      <c r="G297" s="188" t="s">
        <v>161</v>
      </c>
      <c r="H297" s="174">
        <v>268</v>
      </c>
      <c r="I297" s="175">
        <f>I298+I299</f>
        <v>0</v>
      </c>
      <c r="J297" s="175">
        <f>J298+J299</f>
        <v>0</v>
      </c>
      <c r="K297" s="175">
        <f>K298+K299</f>
        <v>0</v>
      </c>
      <c r="L297" s="175">
        <f>L298+L299</f>
        <v>0</v>
      </c>
      <c r="M297" s="1"/>
    </row>
    <row r="298" spans="1:13" ht="27.75" hidden="1" customHeight="1">
      <c r="A298" s="190">
        <v>3</v>
      </c>
      <c r="B298" s="186">
        <v>2</v>
      </c>
      <c r="C298" s="186">
        <v>2</v>
      </c>
      <c r="D298" s="187">
        <v>7</v>
      </c>
      <c r="E298" s="187">
        <v>1</v>
      </c>
      <c r="F298" s="189">
        <v>1</v>
      </c>
      <c r="G298" s="188" t="s">
        <v>162</v>
      </c>
      <c r="H298" s="174">
        <v>269</v>
      </c>
      <c r="I298" s="194">
        <v>0</v>
      </c>
      <c r="J298" s="194">
        <v>0</v>
      </c>
      <c r="K298" s="194">
        <v>0</v>
      </c>
      <c r="L298" s="194">
        <v>0</v>
      </c>
      <c r="M298" s="1"/>
    </row>
    <row r="299" spans="1:13" ht="25.5" hidden="1" customHeight="1">
      <c r="A299" s="190">
        <v>3</v>
      </c>
      <c r="B299" s="186">
        <v>2</v>
      </c>
      <c r="C299" s="186">
        <v>2</v>
      </c>
      <c r="D299" s="187">
        <v>7</v>
      </c>
      <c r="E299" s="187">
        <v>1</v>
      </c>
      <c r="F299" s="189">
        <v>2</v>
      </c>
      <c r="G299" s="188" t="s">
        <v>163</v>
      </c>
      <c r="H299" s="174">
        <v>270</v>
      </c>
      <c r="I299" s="194">
        <v>0</v>
      </c>
      <c r="J299" s="194">
        <v>0</v>
      </c>
      <c r="K299" s="194">
        <v>0</v>
      </c>
      <c r="L299" s="194">
        <v>0</v>
      </c>
      <c r="M299" s="1"/>
    </row>
    <row r="300" spans="1:13" ht="30" hidden="1" customHeight="1">
      <c r="A300" s="195">
        <v>3</v>
      </c>
      <c r="B300" s="195">
        <v>3</v>
      </c>
      <c r="C300" s="170"/>
      <c r="D300" s="171"/>
      <c r="E300" s="171"/>
      <c r="F300" s="173"/>
      <c r="G300" s="172" t="s">
        <v>177</v>
      </c>
      <c r="H300" s="174">
        <v>271</v>
      </c>
      <c r="I300" s="175">
        <f>SUM(I301+I333)</f>
        <v>0</v>
      </c>
      <c r="J300" s="250">
        <f>SUM(J301+J333)</f>
        <v>0</v>
      </c>
      <c r="K300" s="176">
        <f>SUM(K301+K333)</f>
        <v>0</v>
      </c>
      <c r="L300" s="176">
        <f>SUM(L301+L333)</f>
        <v>0</v>
      </c>
      <c r="M300" s="1"/>
    </row>
    <row r="301" spans="1:13" ht="40.5" hidden="1" customHeight="1">
      <c r="A301" s="190">
        <v>3</v>
      </c>
      <c r="B301" s="190">
        <v>3</v>
      </c>
      <c r="C301" s="186">
        <v>1</v>
      </c>
      <c r="D301" s="187"/>
      <c r="E301" s="187"/>
      <c r="F301" s="189"/>
      <c r="G301" s="188" t="s">
        <v>349</v>
      </c>
      <c r="H301" s="174">
        <v>272</v>
      </c>
      <c r="I301" s="175">
        <f>SUM(I302+I311+I315+I319+I323+I326+I329)</f>
        <v>0</v>
      </c>
      <c r="J301" s="250">
        <f>SUM(J302+J311+J315+J319+J323+J326+J329)</f>
        <v>0</v>
      </c>
      <c r="K301" s="176">
        <f>SUM(K302+K311+K315+K319+K323+K326+K329)</f>
        <v>0</v>
      </c>
      <c r="L301" s="176">
        <f>SUM(L302+L311+L315+L319+L323+L326+L329)</f>
        <v>0</v>
      </c>
      <c r="M301" s="1"/>
    </row>
    <row r="302" spans="1:13" ht="29.25" hidden="1" customHeight="1">
      <c r="A302" s="190">
        <v>3</v>
      </c>
      <c r="B302" s="190">
        <v>3</v>
      </c>
      <c r="C302" s="186">
        <v>1</v>
      </c>
      <c r="D302" s="187">
        <v>1</v>
      </c>
      <c r="E302" s="187"/>
      <c r="F302" s="189"/>
      <c r="G302" s="188" t="s">
        <v>164</v>
      </c>
      <c r="H302" s="174">
        <v>273</v>
      </c>
      <c r="I302" s="175">
        <f>SUM(I303+I305+I308)</f>
        <v>0</v>
      </c>
      <c r="J302" s="175">
        <f>SUM(J303+J305+J308)</f>
        <v>0</v>
      </c>
      <c r="K302" s="175">
        <f>SUM(K303+K305+K308)</f>
        <v>0</v>
      </c>
      <c r="L302" s="175">
        <f>SUM(L303+L305+L308)</f>
        <v>0</v>
      </c>
      <c r="M302" s="1"/>
    </row>
    <row r="303" spans="1:13" ht="27" hidden="1" customHeight="1">
      <c r="A303" s="190">
        <v>3</v>
      </c>
      <c r="B303" s="190">
        <v>3</v>
      </c>
      <c r="C303" s="186">
        <v>1</v>
      </c>
      <c r="D303" s="187">
        <v>1</v>
      </c>
      <c r="E303" s="187">
        <v>1</v>
      </c>
      <c r="F303" s="189"/>
      <c r="G303" s="188" t="s">
        <v>144</v>
      </c>
      <c r="H303" s="174">
        <v>274</v>
      </c>
      <c r="I303" s="175">
        <f>SUM(I304:I304)</f>
        <v>0</v>
      </c>
      <c r="J303" s="250">
        <f>SUM(J304:J304)</f>
        <v>0</v>
      </c>
      <c r="K303" s="176">
        <f>SUM(K304:K304)</f>
        <v>0</v>
      </c>
      <c r="L303" s="176">
        <f>SUM(L304:L304)</f>
        <v>0</v>
      </c>
      <c r="M303" s="1"/>
    </row>
    <row r="304" spans="1:13" ht="28.5" hidden="1" customHeight="1">
      <c r="A304" s="190">
        <v>3</v>
      </c>
      <c r="B304" s="190">
        <v>3</v>
      </c>
      <c r="C304" s="186">
        <v>1</v>
      </c>
      <c r="D304" s="187">
        <v>1</v>
      </c>
      <c r="E304" s="187">
        <v>1</v>
      </c>
      <c r="F304" s="189">
        <v>1</v>
      </c>
      <c r="G304" s="188" t="s">
        <v>144</v>
      </c>
      <c r="H304" s="174">
        <v>275</v>
      </c>
      <c r="I304" s="194">
        <v>0</v>
      </c>
      <c r="J304" s="194">
        <v>0</v>
      </c>
      <c r="K304" s="194">
        <v>0</v>
      </c>
      <c r="L304" s="194">
        <v>0</v>
      </c>
      <c r="M304" s="1"/>
    </row>
    <row r="305" spans="1:13" ht="31.5" hidden="1" customHeight="1">
      <c r="A305" s="190">
        <v>3</v>
      </c>
      <c r="B305" s="190">
        <v>3</v>
      </c>
      <c r="C305" s="186">
        <v>1</v>
      </c>
      <c r="D305" s="187">
        <v>1</v>
      </c>
      <c r="E305" s="187">
        <v>2</v>
      </c>
      <c r="F305" s="189"/>
      <c r="G305" s="188" t="s">
        <v>165</v>
      </c>
      <c r="H305" s="174">
        <v>276</v>
      </c>
      <c r="I305" s="175">
        <f>SUM(I306:I307)</f>
        <v>0</v>
      </c>
      <c r="J305" s="175">
        <f>SUM(J306:J307)</f>
        <v>0</v>
      </c>
      <c r="K305" s="175">
        <f>SUM(K306:K307)</f>
        <v>0</v>
      </c>
      <c r="L305" s="175">
        <f>SUM(L306:L307)</f>
        <v>0</v>
      </c>
      <c r="M305" s="1"/>
    </row>
    <row r="306" spans="1:13" ht="25.5" hidden="1" customHeight="1">
      <c r="A306" s="190">
        <v>3</v>
      </c>
      <c r="B306" s="190">
        <v>3</v>
      </c>
      <c r="C306" s="186">
        <v>1</v>
      </c>
      <c r="D306" s="187">
        <v>1</v>
      </c>
      <c r="E306" s="187">
        <v>2</v>
      </c>
      <c r="F306" s="189">
        <v>1</v>
      </c>
      <c r="G306" s="188" t="s">
        <v>146</v>
      </c>
      <c r="H306" s="174">
        <v>277</v>
      </c>
      <c r="I306" s="194">
        <v>0</v>
      </c>
      <c r="J306" s="194">
        <v>0</v>
      </c>
      <c r="K306" s="194">
        <v>0</v>
      </c>
      <c r="L306" s="194">
        <v>0</v>
      </c>
      <c r="M306" s="1"/>
    </row>
    <row r="307" spans="1:13" ht="29.25" hidden="1" customHeight="1">
      <c r="A307" s="190">
        <v>3</v>
      </c>
      <c r="B307" s="190">
        <v>3</v>
      </c>
      <c r="C307" s="186">
        <v>1</v>
      </c>
      <c r="D307" s="187">
        <v>1</v>
      </c>
      <c r="E307" s="187">
        <v>2</v>
      </c>
      <c r="F307" s="189">
        <v>2</v>
      </c>
      <c r="G307" s="188" t="s">
        <v>147</v>
      </c>
      <c r="H307" s="174">
        <v>278</v>
      </c>
      <c r="I307" s="194">
        <v>0</v>
      </c>
      <c r="J307" s="194">
        <v>0</v>
      </c>
      <c r="K307" s="194">
        <v>0</v>
      </c>
      <c r="L307" s="194">
        <v>0</v>
      </c>
      <c r="M307" s="1"/>
    </row>
    <row r="308" spans="1:13" ht="28.5" hidden="1" customHeight="1">
      <c r="A308" s="190">
        <v>3</v>
      </c>
      <c r="B308" s="190">
        <v>3</v>
      </c>
      <c r="C308" s="186">
        <v>1</v>
      </c>
      <c r="D308" s="187">
        <v>1</v>
      </c>
      <c r="E308" s="187">
        <v>3</v>
      </c>
      <c r="F308" s="189"/>
      <c r="G308" s="188" t="s">
        <v>148</v>
      </c>
      <c r="H308" s="174">
        <v>279</v>
      </c>
      <c r="I308" s="175">
        <f>SUM(I309:I310)</f>
        <v>0</v>
      </c>
      <c r="J308" s="175">
        <f>SUM(J309:J310)</f>
        <v>0</v>
      </c>
      <c r="K308" s="175">
        <f>SUM(K309:K310)</f>
        <v>0</v>
      </c>
      <c r="L308" s="175">
        <f>SUM(L309:L310)</f>
        <v>0</v>
      </c>
      <c r="M308" s="1"/>
    </row>
    <row r="309" spans="1:13" ht="24.75" hidden="1" customHeight="1">
      <c r="A309" s="190">
        <v>3</v>
      </c>
      <c r="B309" s="190">
        <v>3</v>
      </c>
      <c r="C309" s="186">
        <v>1</v>
      </c>
      <c r="D309" s="187">
        <v>1</v>
      </c>
      <c r="E309" s="187">
        <v>3</v>
      </c>
      <c r="F309" s="189">
        <v>1</v>
      </c>
      <c r="G309" s="188" t="s">
        <v>149</v>
      </c>
      <c r="H309" s="174">
        <v>280</v>
      </c>
      <c r="I309" s="194">
        <v>0</v>
      </c>
      <c r="J309" s="194">
        <v>0</v>
      </c>
      <c r="K309" s="194">
        <v>0</v>
      </c>
      <c r="L309" s="194">
        <v>0</v>
      </c>
      <c r="M309" s="1"/>
    </row>
    <row r="310" spans="1:13" ht="22.5" hidden="1" customHeight="1">
      <c r="A310" s="190">
        <v>3</v>
      </c>
      <c r="B310" s="190">
        <v>3</v>
      </c>
      <c r="C310" s="186">
        <v>1</v>
      </c>
      <c r="D310" s="187">
        <v>1</v>
      </c>
      <c r="E310" s="187">
        <v>3</v>
      </c>
      <c r="F310" s="189">
        <v>2</v>
      </c>
      <c r="G310" s="188" t="s">
        <v>166</v>
      </c>
      <c r="H310" s="174">
        <v>281</v>
      </c>
      <c r="I310" s="194">
        <v>0</v>
      </c>
      <c r="J310" s="194">
        <v>0</v>
      </c>
      <c r="K310" s="194">
        <v>0</v>
      </c>
      <c r="L310" s="194">
        <v>0</v>
      </c>
      <c r="M310" s="1"/>
    </row>
    <row r="311" spans="1:13" ht="12.75" hidden="1" customHeight="1">
      <c r="A311" s="207">
        <v>3</v>
      </c>
      <c r="B311" s="181">
        <v>3</v>
      </c>
      <c r="C311" s="186">
        <v>1</v>
      </c>
      <c r="D311" s="187">
        <v>2</v>
      </c>
      <c r="E311" s="187"/>
      <c r="F311" s="189"/>
      <c r="G311" s="188" t="s">
        <v>178</v>
      </c>
      <c r="H311" s="174">
        <v>282</v>
      </c>
      <c r="I311" s="175">
        <f>I312</f>
        <v>0</v>
      </c>
      <c r="J311" s="250">
        <f>J312</f>
        <v>0</v>
      </c>
      <c r="K311" s="176">
        <f>K312</f>
        <v>0</v>
      </c>
      <c r="L311" s="176">
        <f>L312</f>
        <v>0</v>
      </c>
    </row>
    <row r="312" spans="1:13" ht="26.25" hidden="1" customHeight="1">
      <c r="A312" s="207">
        <v>3</v>
      </c>
      <c r="B312" s="207">
        <v>3</v>
      </c>
      <c r="C312" s="181">
        <v>1</v>
      </c>
      <c r="D312" s="179">
        <v>2</v>
      </c>
      <c r="E312" s="179">
        <v>1</v>
      </c>
      <c r="F312" s="182"/>
      <c r="G312" s="188" t="s">
        <v>178</v>
      </c>
      <c r="H312" s="174">
        <v>283</v>
      </c>
      <c r="I312" s="197">
        <f>SUM(I313:I314)</f>
        <v>0</v>
      </c>
      <c r="J312" s="251">
        <f>SUM(J313:J314)</f>
        <v>0</v>
      </c>
      <c r="K312" s="198">
        <f>SUM(K313:K314)</f>
        <v>0</v>
      </c>
      <c r="L312" s="198">
        <f>SUM(L313:L314)</f>
        <v>0</v>
      </c>
      <c r="M312" s="1"/>
    </row>
    <row r="313" spans="1:13" ht="25.5" hidden="1" customHeight="1">
      <c r="A313" s="190">
        <v>3</v>
      </c>
      <c r="B313" s="190">
        <v>3</v>
      </c>
      <c r="C313" s="186">
        <v>1</v>
      </c>
      <c r="D313" s="187">
        <v>2</v>
      </c>
      <c r="E313" s="187">
        <v>1</v>
      </c>
      <c r="F313" s="189">
        <v>1</v>
      </c>
      <c r="G313" s="188" t="s">
        <v>179</v>
      </c>
      <c r="H313" s="174">
        <v>284</v>
      </c>
      <c r="I313" s="194">
        <v>0</v>
      </c>
      <c r="J313" s="194">
        <v>0</v>
      </c>
      <c r="K313" s="194">
        <v>0</v>
      </c>
      <c r="L313" s="194">
        <v>0</v>
      </c>
      <c r="M313" s="1"/>
    </row>
    <row r="314" spans="1:13" ht="24" hidden="1" customHeight="1">
      <c r="A314" s="199">
        <v>3</v>
      </c>
      <c r="B314" s="234">
        <v>3</v>
      </c>
      <c r="C314" s="208">
        <v>1</v>
      </c>
      <c r="D314" s="209">
        <v>2</v>
      </c>
      <c r="E314" s="209">
        <v>1</v>
      </c>
      <c r="F314" s="210">
        <v>2</v>
      </c>
      <c r="G314" s="211" t="s">
        <v>180</v>
      </c>
      <c r="H314" s="174">
        <v>285</v>
      </c>
      <c r="I314" s="194">
        <v>0</v>
      </c>
      <c r="J314" s="194">
        <v>0</v>
      </c>
      <c r="K314" s="194">
        <v>0</v>
      </c>
      <c r="L314" s="194">
        <v>0</v>
      </c>
      <c r="M314" s="1"/>
    </row>
    <row r="315" spans="1:13" ht="27.75" hidden="1" customHeight="1">
      <c r="A315" s="186">
        <v>3</v>
      </c>
      <c r="B315" s="188">
        <v>3</v>
      </c>
      <c r="C315" s="186">
        <v>1</v>
      </c>
      <c r="D315" s="187">
        <v>3</v>
      </c>
      <c r="E315" s="187"/>
      <c r="F315" s="189"/>
      <c r="G315" s="188" t="s">
        <v>181</v>
      </c>
      <c r="H315" s="174">
        <v>286</v>
      </c>
      <c r="I315" s="175">
        <f>I316</f>
        <v>0</v>
      </c>
      <c r="J315" s="250">
        <f>J316</f>
        <v>0</v>
      </c>
      <c r="K315" s="176">
        <f>K316</f>
        <v>0</v>
      </c>
      <c r="L315" s="176">
        <f>L316</f>
        <v>0</v>
      </c>
      <c r="M315" s="1"/>
    </row>
    <row r="316" spans="1:13" ht="24" hidden="1" customHeight="1">
      <c r="A316" s="186">
        <v>3</v>
      </c>
      <c r="B316" s="211">
        <v>3</v>
      </c>
      <c r="C316" s="208">
        <v>1</v>
      </c>
      <c r="D316" s="209">
        <v>3</v>
      </c>
      <c r="E316" s="209">
        <v>1</v>
      </c>
      <c r="F316" s="210"/>
      <c r="G316" s="188" t="s">
        <v>181</v>
      </c>
      <c r="H316" s="174">
        <v>287</v>
      </c>
      <c r="I316" s="176">
        <f>I317+I318</f>
        <v>0</v>
      </c>
      <c r="J316" s="176">
        <f>J317+J318</f>
        <v>0</v>
      </c>
      <c r="K316" s="176">
        <f>K317+K318</f>
        <v>0</v>
      </c>
      <c r="L316" s="176">
        <f>L317+L318</f>
        <v>0</v>
      </c>
      <c r="M316" s="1"/>
    </row>
    <row r="317" spans="1:13" ht="27" hidden="1" customHeight="1">
      <c r="A317" s="186">
        <v>3</v>
      </c>
      <c r="B317" s="188">
        <v>3</v>
      </c>
      <c r="C317" s="186">
        <v>1</v>
      </c>
      <c r="D317" s="187">
        <v>3</v>
      </c>
      <c r="E317" s="187">
        <v>1</v>
      </c>
      <c r="F317" s="189">
        <v>1</v>
      </c>
      <c r="G317" s="188" t="s">
        <v>182</v>
      </c>
      <c r="H317" s="174">
        <v>288</v>
      </c>
      <c r="I317" s="239">
        <v>0</v>
      </c>
      <c r="J317" s="239">
        <v>0</v>
      </c>
      <c r="K317" s="239">
        <v>0</v>
      </c>
      <c r="L317" s="238">
        <v>0</v>
      </c>
      <c r="M317" s="1"/>
    </row>
    <row r="318" spans="1:13" ht="26.25" hidden="1" customHeight="1">
      <c r="A318" s="186">
        <v>3</v>
      </c>
      <c r="B318" s="188">
        <v>3</v>
      </c>
      <c r="C318" s="186">
        <v>1</v>
      </c>
      <c r="D318" s="187">
        <v>3</v>
      </c>
      <c r="E318" s="187">
        <v>1</v>
      </c>
      <c r="F318" s="189">
        <v>2</v>
      </c>
      <c r="G318" s="188" t="s">
        <v>183</v>
      </c>
      <c r="H318" s="174">
        <v>289</v>
      </c>
      <c r="I318" s="194">
        <v>0</v>
      </c>
      <c r="J318" s="194">
        <v>0</v>
      </c>
      <c r="K318" s="194">
        <v>0</v>
      </c>
      <c r="L318" s="194">
        <v>0</v>
      </c>
      <c r="M318" s="1"/>
    </row>
    <row r="319" spans="1:13" ht="12.75" hidden="1" customHeight="1">
      <c r="A319" s="186">
        <v>3</v>
      </c>
      <c r="B319" s="188">
        <v>3</v>
      </c>
      <c r="C319" s="186">
        <v>1</v>
      </c>
      <c r="D319" s="187">
        <v>4</v>
      </c>
      <c r="E319" s="187"/>
      <c r="F319" s="189"/>
      <c r="G319" s="188" t="s">
        <v>184</v>
      </c>
      <c r="H319" s="174">
        <v>290</v>
      </c>
      <c r="I319" s="175">
        <f>I320</f>
        <v>0</v>
      </c>
      <c r="J319" s="250">
        <f>J320</f>
        <v>0</v>
      </c>
      <c r="K319" s="176">
        <f>K320</f>
        <v>0</v>
      </c>
      <c r="L319" s="176">
        <f>L320</f>
        <v>0</v>
      </c>
    </row>
    <row r="320" spans="1:13" ht="31.5" hidden="1" customHeight="1">
      <c r="A320" s="190">
        <v>3</v>
      </c>
      <c r="B320" s="186">
        <v>3</v>
      </c>
      <c r="C320" s="187">
        <v>1</v>
      </c>
      <c r="D320" s="187">
        <v>4</v>
      </c>
      <c r="E320" s="187">
        <v>1</v>
      </c>
      <c r="F320" s="189"/>
      <c r="G320" s="188" t="s">
        <v>184</v>
      </c>
      <c r="H320" s="174">
        <v>291</v>
      </c>
      <c r="I320" s="175">
        <f>SUM(I321:I322)</f>
        <v>0</v>
      </c>
      <c r="J320" s="175">
        <f>SUM(J321:J322)</f>
        <v>0</v>
      </c>
      <c r="K320" s="175">
        <f>SUM(K321:K322)</f>
        <v>0</v>
      </c>
      <c r="L320" s="175">
        <f>SUM(L321:L322)</f>
        <v>0</v>
      </c>
      <c r="M320" s="1"/>
    </row>
    <row r="321" spans="1:16" ht="12.75" hidden="1" customHeight="1">
      <c r="A321" s="190">
        <v>3</v>
      </c>
      <c r="B321" s="186">
        <v>3</v>
      </c>
      <c r="C321" s="187">
        <v>1</v>
      </c>
      <c r="D321" s="187">
        <v>4</v>
      </c>
      <c r="E321" s="187">
        <v>1</v>
      </c>
      <c r="F321" s="189">
        <v>1</v>
      </c>
      <c r="G321" s="188" t="s">
        <v>185</v>
      </c>
      <c r="H321" s="174">
        <v>292</v>
      </c>
      <c r="I321" s="193">
        <v>0</v>
      </c>
      <c r="J321" s="194">
        <v>0</v>
      </c>
      <c r="K321" s="194">
        <v>0</v>
      </c>
      <c r="L321" s="193">
        <v>0</v>
      </c>
    </row>
    <row r="322" spans="1:16" ht="30.75" hidden="1" customHeight="1">
      <c r="A322" s="186">
        <v>3</v>
      </c>
      <c r="B322" s="187">
        <v>3</v>
      </c>
      <c r="C322" s="187">
        <v>1</v>
      </c>
      <c r="D322" s="187">
        <v>4</v>
      </c>
      <c r="E322" s="187">
        <v>1</v>
      </c>
      <c r="F322" s="189">
        <v>2</v>
      </c>
      <c r="G322" s="188" t="s">
        <v>186</v>
      </c>
      <c r="H322" s="174">
        <v>293</v>
      </c>
      <c r="I322" s="194">
        <v>0</v>
      </c>
      <c r="J322" s="239">
        <v>0</v>
      </c>
      <c r="K322" s="239">
        <v>0</v>
      </c>
      <c r="L322" s="238">
        <v>0</v>
      </c>
      <c r="M322" s="1"/>
    </row>
    <row r="323" spans="1:16" ht="26.25" hidden="1" customHeight="1">
      <c r="A323" s="186">
        <v>3</v>
      </c>
      <c r="B323" s="187">
        <v>3</v>
      </c>
      <c r="C323" s="187">
        <v>1</v>
      </c>
      <c r="D323" s="187">
        <v>5</v>
      </c>
      <c r="E323" s="187"/>
      <c r="F323" s="189"/>
      <c r="G323" s="188" t="s">
        <v>187</v>
      </c>
      <c r="H323" s="174">
        <v>294</v>
      </c>
      <c r="I323" s="198">
        <f t="shared" ref="I323:L324" si="29">I324</f>
        <v>0</v>
      </c>
      <c r="J323" s="250">
        <f t="shared" si="29"/>
        <v>0</v>
      </c>
      <c r="K323" s="176">
        <f t="shared" si="29"/>
        <v>0</v>
      </c>
      <c r="L323" s="176">
        <f t="shared" si="29"/>
        <v>0</v>
      </c>
      <c r="M323" s="1"/>
    </row>
    <row r="324" spans="1:16" ht="30" hidden="1" customHeight="1">
      <c r="A324" s="181">
        <v>3</v>
      </c>
      <c r="B324" s="209">
        <v>3</v>
      </c>
      <c r="C324" s="209">
        <v>1</v>
      </c>
      <c r="D324" s="209">
        <v>5</v>
      </c>
      <c r="E324" s="209">
        <v>1</v>
      </c>
      <c r="F324" s="210"/>
      <c r="G324" s="188" t="s">
        <v>187</v>
      </c>
      <c r="H324" s="174">
        <v>295</v>
      </c>
      <c r="I324" s="176">
        <f t="shared" si="29"/>
        <v>0</v>
      </c>
      <c r="J324" s="251">
        <f t="shared" si="29"/>
        <v>0</v>
      </c>
      <c r="K324" s="198">
        <f t="shared" si="29"/>
        <v>0</v>
      </c>
      <c r="L324" s="198">
        <f t="shared" si="29"/>
        <v>0</v>
      </c>
      <c r="M324" s="1"/>
    </row>
    <row r="325" spans="1:16" ht="30" hidden="1" customHeight="1">
      <c r="A325" s="186">
        <v>3</v>
      </c>
      <c r="B325" s="187">
        <v>3</v>
      </c>
      <c r="C325" s="187">
        <v>1</v>
      </c>
      <c r="D325" s="187">
        <v>5</v>
      </c>
      <c r="E325" s="187">
        <v>1</v>
      </c>
      <c r="F325" s="189">
        <v>1</v>
      </c>
      <c r="G325" s="188" t="s">
        <v>352</v>
      </c>
      <c r="H325" s="174">
        <v>296</v>
      </c>
      <c r="I325" s="194">
        <v>0</v>
      </c>
      <c r="J325" s="239">
        <v>0</v>
      </c>
      <c r="K325" s="239">
        <v>0</v>
      </c>
      <c r="L325" s="238">
        <v>0</v>
      </c>
      <c r="M325" s="1"/>
    </row>
    <row r="326" spans="1:16" ht="30" hidden="1" customHeight="1">
      <c r="A326" s="186">
        <v>3</v>
      </c>
      <c r="B326" s="187">
        <v>3</v>
      </c>
      <c r="C326" s="187">
        <v>1</v>
      </c>
      <c r="D326" s="187">
        <v>6</v>
      </c>
      <c r="E326" s="187"/>
      <c r="F326" s="189"/>
      <c r="G326" s="188" t="s">
        <v>160</v>
      </c>
      <c r="H326" s="174">
        <v>297</v>
      </c>
      <c r="I326" s="176">
        <f t="shared" ref="I326:L327" si="30">I327</f>
        <v>0</v>
      </c>
      <c r="J326" s="250">
        <f t="shared" si="30"/>
        <v>0</v>
      </c>
      <c r="K326" s="176">
        <f t="shared" si="30"/>
        <v>0</v>
      </c>
      <c r="L326" s="176">
        <f t="shared" si="30"/>
        <v>0</v>
      </c>
      <c r="M326" s="1"/>
    </row>
    <row r="327" spans="1:16" ht="30" hidden="1" customHeight="1">
      <c r="A327" s="186">
        <v>3</v>
      </c>
      <c r="B327" s="187">
        <v>3</v>
      </c>
      <c r="C327" s="187">
        <v>1</v>
      </c>
      <c r="D327" s="187">
        <v>6</v>
      </c>
      <c r="E327" s="187">
        <v>1</v>
      </c>
      <c r="F327" s="189"/>
      <c r="G327" s="188" t="s">
        <v>160</v>
      </c>
      <c r="H327" s="174">
        <v>298</v>
      </c>
      <c r="I327" s="175">
        <f t="shared" si="30"/>
        <v>0</v>
      </c>
      <c r="J327" s="250">
        <f t="shared" si="30"/>
        <v>0</v>
      </c>
      <c r="K327" s="176">
        <f t="shared" si="30"/>
        <v>0</v>
      </c>
      <c r="L327" s="176">
        <f t="shared" si="30"/>
        <v>0</v>
      </c>
      <c r="M327" s="1"/>
    </row>
    <row r="328" spans="1:16" ht="25.5" hidden="1" customHeight="1">
      <c r="A328" s="186">
        <v>3</v>
      </c>
      <c r="B328" s="187">
        <v>3</v>
      </c>
      <c r="C328" s="187">
        <v>1</v>
      </c>
      <c r="D328" s="187">
        <v>6</v>
      </c>
      <c r="E328" s="187">
        <v>1</v>
      </c>
      <c r="F328" s="189">
        <v>1</v>
      </c>
      <c r="G328" s="188" t="s">
        <v>160</v>
      </c>
      <c r="H328" s="174">
        <v>299</v>
      </c>
      <c r="I328" s="239">
        <v>0</v>
      </c>
      <c r="J328" s="239">
        <v>0</v>
      </c>
      <c r="K328" s="239">
        <v>0</v>
      </c>
      <c r="L328" s="238">
        <v>0</v>
      </c>
      <c r="M328" s="1"/>
    </row>
    <row r="329" spans="1:16" ht="22.5" hidden="1" customHeight="1">
      <c r="A329" s="186">
        <v>3</v>
      </c>
      <c r="B329" s="187">
        <v>3</v>
      </c>
      <c r="C329" s="187">
        <v>1</v>
      </c>
      <c r="D329" s="187">
        <v>7</v>
      </c>
      <c r="E329" s="187"/>
      <c r="F329" s="189"/>
      <c r="G329" s="188" t="s">
        <v>188</v>
      </c>
      <c r="H329" s="174">
        <v>300</v>
      </c>
      <c r="I329" s="175">
        <f>I330</f>
        <v>0</v>
      </c>
      <c r="J329" s="250">
        <f>J330</f>
        <v>0</v>
      </c>
      <c r="K329" s="176">
        <f>K330</f>
        <v>0</v>
      </c>
      <c r="L329" s="176">
        <f>L330</f>
        <v>0</v>
      </c>
      <c r="M329" s="1"/>
    </row>
    <row r="330" spans="1:16" ht="25.5" hidden="1" customHeight="1">
      <c r="A330" s="186">
        <v>3</v>
      </c>
      <c r="B330" s="187">
        <v>3</v>
      </c>
      <c r="C330" s="187">
        <v>1</v>
      </c>
      <c r="D330" s="187">
        <v>7</v>
      </c>
      <c r="E330" s="187">
        <v>1</v>
      </c>
      <c r="F330" s="189"/>
      <c r="G330" s="188" t="s">
        <v>188</v>
      </c>
      <c r="H330" s="174">
        <v>301</v>
      </c>
      <c r="I330" s="175">
        <f>I331+I332</f>
        <v>0</v>
      </c>
      <c r="J330" s="175">
        <f>J331+J332</f>
        <v>0</v>
      </c>
      <c r="K330" s="175">
        <f>K331+K332</f>
        <v>0</v>
      </c>
      <c r="L330" s="175">
        <f>L331+L332</f>
        <v>0</v>
      </c>
      <c r="M330" s="1"/>
    </row>
    <row r="331" spans="1:16" ht="27" hidden="1" customHeight="1">
      <c r="A331" s="186">
        <v>3</v>
      </c>
      <c r="B331" s="187">
        <v>3</v>
      </c>
      <c r="C331" s="187">
        <v>1</v>
      </c>
      <c r="D331" s="187">
        <v>7</v>
      </c>
      <c r="E331" s="187">
        <v>1</v>
      </c>
      <c r="F331" s="189">
        <v>1</v>
      </c>
      <c r="G331" s="188" t="s">
        <v>189</v>
      </c>
      <c r="H331" s="174">
        <v>302</v>
      </c>
      <c r="I331" s="239">
        <v>0</v>
      </c>
      <c r="J331" s="239">
        <v>0</v>
      </c>
      <c r="K331" s="239">
        <v>0</v>
      </c>
      <c r="L331" s="238">
        <v>0</v>
      </c>
      <c r="M331" s="1"/>
    </row>
    <row r="332" spans="1:16" ht="27.75" hidden="1" customHeight="1">
      <c r="A332" s="186">
        <v>3</v>
      </c>
      <c r="B332" s="187">
        <v>3</v>
      </c>
      <c r="C332" s="187">
        <v>1</v>
      </c>
      <c r="D332" s="187">
        <v>7</v>
      </c>
      <c r="E332" s="187">
        <v>1</v>
      </c>
      <c r="F332" s="189">
        <v>2</v>
      </c>
      <c r="G332" s="188" t="s">
        <v>190</v>
      </c>
      <c r="H332" s="174">
        <v>303</v>
      </c>
      <c r="I332" s="194">
        <v>0</v>
      </c>
      <c r="J332" s="194">
        <v>0</v>
      </c>
      <c r="K332" s="194">
        <v>0</v>
      </c>
      <c r="L332" s="194">
        <v>0</v>
      </c>
      <c r="M332" s="1"/>
    </row>
    <row r="333" spans="1:16" ht="38.25" hidden="1" customHeight="1">
      <c r="A333" s="186">
        <v>3</v>
      </c>
      <c r="B333" s="187">
        <v>3</v>
      </c>
      <c r="C333" s="187">
        <v>2</v>
      </c>
      <c r="D333" s="187"/>
      <c r="E333" s="187"/>
      <c r="F333" s="189"/>
      <c r="G333" s="188" t="s">
        <v>191</v>
      </c>
      <c r="H333" s="174">
        <v>304</v>
      </c>
      <c r="I333" s="175">
        <f>SUM(I334+I343+I347+I351+I355+I358+I361)</f>
        <v>0</v>
      </c>
      <c r="J333" s="250">
        <f>SUM(J334+J343+J347+J351+J355+J358+J361)</f>
        <v>0</v>
      </c>
      <c r="K333" s="176">
        <f>SUM(K334+K343+K347+K351+K355+K358+K361)</f>
        <v>0</v>
      </c>
      <c r="L333" s="176">
        <f>SUM(L334+L343+L347+L351+L355+L358+L361)</f>
        <v>0</v>
      </c>
      <c r="M333" s="1"/>
    </row>
    <row r="334" spans="1:16" ht="30" hidden="1" customHeight="1">
      <c r="A334" s="186">
        <v>3</v>
      </c>
      <c r="B334" s="187">
        <v>3</v>
      </c>
      <c r="C334" s="187">
        <v>2</v>
      </c>
      <c r="D334" s="187">
        <v>1</v>
      </c>
      <c r="E334" s="187"/>
      <c r="F334" s="189"/>
      <c r="G334" s="188" t="s">
        <v>143</v>
      </c>
      <c r="H334" s="174">
        <v>305</v>
      </c>
      <c r="I334" s="175">
        <f>I335</f>
        <v>0</v>
      </c>
      <c r="J334" s="250">
        <f>J335</f>
        <v>0</v>
      </c>
      <c r="K334" s="176">
        <f>K335</f>
        <v>0</v>
      </c>
      <c r="L334" s="176">
        <f>L335</f>
        <v>0</v>
      </c>
      <c r="M334" s="1"/>
    </row>
    <row r="335" spans="1:16" ht="12.75" hidden="1" customHeight="1">
      <c r="A335" s="190">
        <v>3</v>
      </c>
      <c r="B335" s="186">
        <v>3</v>
      </c>
      <c r="C335" s="187">
        <v>2</v>
      </c>
      <c r="D335" s="188">
        <v>1</v>
      </c>
      <c r="E335" s="186">
        <v>1</v>
      </c>
      <c r="F335" s="189"/>
      <c r="G335" s="188" t="s">
        <v>143</v>
      </c>
      <c r="H335" s="174">
        <v>306</v>
      </c>
      <c r="I335" s="175">
        <f t="shared" ref="I335:P335" si="31">SUM(I336:I336)</f>
        <v>0</v>
      </c>
      <c r="J335" s="175">
        <f t="shared" si="31"/>
        <v>0</v>
      </c>
      <c r="K335" s="175">
        <f t="shared" si="31"/>
        <v>0</v>
      </c>
      <c r="L335" s="175">
        <f t="shared" si="31"/>
        <v>0</v>
      </c>
      <c r="M335" s="252">
        <f t="shared" si="31"/>
        <v>0</v>
      </c>
      <c r="N335" s="252">
        <f t="shared" si="31"/>
        <v>0</v>
      </c>
      <c r="O335" s="252">
        <f t="shared" si="31"/>
        <v>0</v>
      </c>
      <c r="P335" s="252">
        <f t="shared" si="31"/>
        <v>0</v>
      </c>
    </row>
    <row r="336" spans="1:16" ht="27.75" hidden="1" customHeight="1">
      <c r="A336" s="190">
        <v>3</v>
      </c>
      <c r="B336" s="186">
        <v>3</v>
      </c>
      <c r="C336" s="187">
        <v>2</v>
      </c>
      <c r="D336" s="188">
        <v>1</v>
      </c>
      <c r="E336" s="186">
        <v>1</v>
      </c>
      <c r="F336" s="189">
        <v>1</v>
      </c>
      <c r="G336" s="188" t="s">
        <v>144</v>
      </c>
      <c r="H336" s="174">
        <v>307</v>
      </c>
      <c r="I336" s="239">
        <v>0</v>
      </c>
      <c r="J336" s="239">
        <v>0</v>
      </c>
      <c r="K336" s="239">
        <v>0</v>
      </c>
      <c r="L336" s="238">
        <v>0</v>
      </c>
      <c r="M336" s="1"/>
    </row>
    <row r="337" spans="1:13" ht="12.75" hidden="1" customHeight="1">
      <c r="A337" s="190">
        <v>3</v>
      </c>
      <c r="B337" s="186">
        <v>3</v>
      </c>
      <c r="C337" s="187">
        <v>2</v>
      </c>
      <c r="D337" s="188">
        <v>1</v>
      </c>
      <c r="E337" s="186">
        <v>2</v>
      </c>
      <c r="F337" s="189"/>
      <c r="G337" s="211" t="s">
        <v>165</v>
      </c>
      <c r="H337" s="174">
        <v>308</v>
      </c>
      <c r="I337" s="175">
        <f>SUM(I338:I339)</f>
        <v>0</v>
      </c>
      <c r="J337" s="175">
        <f>SUM(J338:J339)</f>
        <v>0</v>
      </c>
      <c r="K337" s="175">
        <f>SUM(K338:K339)</f>
        <v>0</v>
      </c>
      <c r="L337" s="175">
        <f>SUM(L338:L339)</f>
        <v>0</v>
      </c>
    </row>
    <row r="338" spans="1:13" ht="12.75" hidden="1" customHeight="1">
      <c r="A338" s="190">
        <v>3</v>
      </c>
      <c r="B338" s="186">
        <v>3</v>
      </c>
      <c r="C338" s="187">
        <v>2</v>
      </c>
      <c r="D338" s="188">
        <v>1</v>
      </c>
      <c r="E338" s="186">
        <v>2</v>
      </c>
      <c r="F338" s="189">
        <v>1</v>
      </c>
      <c r="G338" s="211" t="s">
        <v>146</v>
      </c>
      <c r="H338" s="174">
        <v>309</v>
      </c>
      <c r="I338" s="239">
        <v>0</v>
      </c>
      <c r="J338" s="239">
        <v>0</v>
      </c>
      <c r="K338" s="239">
        <v>0</v>
      </c>
      <c r="L338" s="238">
        <v>0</v>
      </c>
    </row>
    <row r="339" spans="1:13" ht="12.75" hidden="1" customHeight="1">
      <c r="A339" s="190">
        <v>3</v>
      </c>
      <c r="B339" s="186">
        <v>3</v>
      </c>
      <c r="C339" s="187">
        <v>2</v>
      </c>
      <c r="D339" s="188">
        <v>1</v>
      </c>
      <c r="E339" s="186">
        <v>2</v>
      </c>
      <c r="F339" s="189">
        <v>2</v>
      </c>
      <c r="G339" s="211" t="s">
        <v>147</v>
      </c>
      <c r="H339" s="174">
        <v>310</v>
      </c>
      <c r="I339" s="194">
        <v>0</v>
      </c>
      <c r="J339" s="194">
        <v>0</v>
      </c>
      <c r="K339" s="194">
        <v>0</v>
      </c>
      <c r="L339" s="194">
        <v>0</v>
      </c>
    </row>
    <row r="340" spans="1:13" ht="12.75" hidden="1" customHeight="1">
      <c r="A340" s="190">
        <v>3</v>
      </c>
      <c r="B340" s="186">
        <v>3</v>
      </c>
      <c r="C340" s="187">
        <v>2</v>
      </c>
      <c r="D340" s="188">
        <v>1</v>
      </c>
      <c r="E340" s="186">
        <v>3</v>
      </c>
      <c r="F340" s="189"/>
      <c r="G340" s="211" t="s">
        <v>148</v>
      </c>
      <c r="H340" s="174">
        <v>311</v>
      </c>
      <c r="I340" s="175">
        <f>SUM(I341:I342)</f>
        <v>0</v>
      </c>
      <c r="J340" s="175">
        <f>SUM(J341:J342)</f>
        <v>0</v>
      </c>
      <c r="K340" s="175">
        <f>SUM(K341:K342)</f>
        <v>0</v>
      </c>
      <c r="L340" s="175">
        <f>SUM(L341:L342)</f>
        <v>0</v>
      </c>
    </row>
    <row r="341" spans="1:13" ht="12.75" hidden="1" customHeight="1">
      <c r="A341" s="190">
        <v>3</v>
      </c>
      <c r="B341" s="186">
        <v>3</v>
      </c>
      <c r="C341" s="187">
        <v>2</v>
      </c>
      <c r="D341" s="188">
        <v>1</v>
      </c>
      <c r="E341" s="186">
        <v>3</v>
      </c>
      <c r="F341" s="189">
        <v>1</v>
      </c>
      <c r="G341" s="211" t="s">
        <v>149</v>
      </c>
      <c r="H341" s="174">
        <v>312</v>
      </c>
      <c r="I341" s="194">
        <v>0</v>
      </c>
      <c r="J341" s="194">
        <v>0</v>
      </c>
      <c r="K341" s="194">
        <v>0</v>
      </c>
      <c r="L341" s="194">
        <v>0</v>
      </c>
    </row>
    <row r="342" spans="1:13" ht="12.75" hidden="1" customHeight="1">
      <c r="A342" s="190">
        <v>3</v>
      </c>
      <c r="B342" s="186">
        <v>3</v>
      </c>
      <c r="C342" s="187">
        <v>2</v>
      </c>
      <c r="D342" s="188">
        <v>1</v>
      </c>
      <c r="E342" s="186">
        <v>3</v>
      </c>
      <c r="F342" s="189">
        <v>2</v>
      </c>
      <c r="G342" s="211" t="s">
        <v>166</v>
      </c>
      <c r="H342" s="174">
        <v>313</v>
      </c>
      <c r="I342" s="212">
        <v>0</v>
      </c>
      <c r="J342" s="253">
        <v>0</v>
      </c>
      <c r="K342" s="212">
        <v>0</v>
      </c>
      <c r="L342" s="212">
        <v>0</v>
      </c>
    </row>
    <row r="343" spans="1:13" ht="12.75" hidden="1" customHeight="1">
      <c r="A343" s="199">
        <v>3</v>
      </c>
      <c r="B343" s="199">
        <v>3</v>
      </c>
      <c r="C343" s="208">
        <v>2</v>
      </c>
      <c r="D343" s="211">
        <v>2</v>
      </c>
      <c r="E343" s="208"/>
      <c r="F343" s="210"/>
      <c r="G343" s="211" t="s">
        <v>178</v>
      </c>
      <c r="H343" s="174">
        <v>314</v>
      </c>
      <c r="I343" s="204">
        <f>I344</f>
        <v>0</v>
      </c>
      <c r="J343" s="254">
        <f>J344</f>
        <v>0</v>
      </c>
      <c r="K343" s="205">
        <f>K344</f>
        <v>0</v>
      </c>
      <c r="L343" s="205">
        <f>L344</f>
        <v>0</v>
      </c>
    </row>
    <row r="344" spans="1:13" ht="12.75" hidden="1" customHeight="1">
      <c r="A344" s="190">
        <v>3</v>
      </c>
      <c r="B344" s="190">
        <v>3</v>
      </c>
      <c r="C344" s="186">
        <v>2</v>
      </c>
      <c r="D344" s="188">
        <v>2</v>
      </c>
      <c r="E344" s="186">
        <v>1</v>
      </c>
      <c r="F344" s="189"/>
      <c r="G344" s="211" t="s">
        <v>178</v>
      </c>
      <c r="H344" s="174">
        <v>315</v>
      </c>
      <c r="I344" s="175">
        <f>SUM(I345:I346)</f>
        <v>0</v>
      </c>
      <c r="J344" s="217">
        <f>SUM(J345:J346)</f>
        <v>0</v>
      </c>
      <c r="K344" s="176">
        <f>SUM(K345:K346)</f>
        <v>0</v>
      </c>
      <c r="L344" s="176">
        <f>SUM(L345:L346)</f>
        <v>0</v>
      </c>
    </row>
    <row r="345" spans="1:13" ht="12.75" hidden="1" customHeight="1">
      <c r="A345" s="190">
        <v>3</v>
      </c>
      <c r="B345" s="190">
        <v>3</v>
      </c>
      <c r="C345" s="186">
        <v>2</v>
      </c>
      <c r="D345" s="188">
        <v>2</v>
      </c>
      <c r="E345" s="190">
        <v>1</v>
      </c>
      <c r="F345" s="222">
        <v>1</v>
      </c>
      <c r="G345" s="188" t="s">
        <v>179</v>
      </c>
      <c r="H345" s="174">
        <v>316</v>
      </c>
      <c r="I345" s="194">
        <v>0</v>
      </c>
      <c r="J345" s="194">
        <v>0</v>
      </c>
      <c r="K345" s="194">
        <v>0</v>
      </c>
      <c r="L345" s="194">
        <v>0</v>
      </c>
    </row>
    <row r="346" spans="1:13" ht="12.75" hidden="1" customHeight="1">
      <c r="A346" s="199">
        <v>3</v>
      </c>
      <c r="B346" s="199">
        <v>3</v>
      </c>
      <c r="C346" s="200">
        <v>2</v>
      </c>
      <c r="D346" s="201">
        <v>2</v>
      </c>
      <c r="E346" s="202">
        <v>1</v>
      </c>
      <c r="F346" s="230">
        <v>2</v>
      </c>
      <c r="G346" s="202" t="s">
        <v>180</v>
      </c>
      <c r="H346" s="174">
        <v>317</v>
      </c>
      <c r="I346" s="194">
        <v>0</v>
      </c>
      <c r="J346" s="194">
        <v>0</v>
      </c>
      <c r="K346" s="194">
        <v>0</v>
      </c>
      <c r="L346" s="194">
        <v>0</v>
      </c>
    </row>
    <row r="347" spans="1:13" ht="23.25" hidden="1" customHeight="1">
      <c r="A347" s="190">
        <v>3</v>
      </c>
      <c r="B347" s="190">
        <v>3</v>
      </c>
      <c r="C347" s="186">
        <v>2</v>
      </c>
      <c r="D347" s="187">
        <v>3</v>
      </c>
      <c r="E347" s="188"/>
      <c r="F347" s="222"/>
      <c r="G347" s="188" t="s">
        <v>181</v>
      </c>
      <c r="H347" s="174">
        <v>318</v>
      </c>
      <c r="I347" s="175">
        <f>I348</f>
        <v>0</v>
      </c>
      <c r="J347" s="217">
        <f>J348</f>
        <v>0</v>
      </c>
      <c r="K347" s="176">
        <f>K348</f>
        <v>0</v>
      </c>
      <c r="L347" s="176">
        <f>L348</f>
        <v>0</v>
      </c>
      <c r="M347" s="1"/>
    </row>
    <row r="348" spans="1:13" ht="27.75" hidden="1" customHeight="1">
      <c r="A348" s="190">
        <v>3</v>
      </c>
      <c r="B348" s="190">
        <v>3</v>
      </c>
      <c r="C348" s="186">
        <v>2</v>
      </c>
      <c r="D348" s="187">
        <v>3</v>
      </c>
      <c r="E348" s="188">
        <v>1</v>
      </c>
      <c r="F348" s="222"/>
      <c r="G348" s="188" t="s">
        <v>181</v>
      </c>
      <c r="H348" s="174">
        <v>319</v>
      </c>
      <c r="I348" s="175">
        <f>I349+I350</f>
        <v>0</v>
      </c>
      <c r="J348" s="175">
        <f>J349+J350</f>
        <v>0</v>
      </c>
      <c r="K348" s="175">
        <f>K349+K350</f>
        <v>0</v>
      </c>
      <c r="L348" s="175">
        <f>L349+L350</f>
        <v>0</v>
      </c>
      <c r="M348" s="1"/>
    </row>
    <row r="349" spans="1:13" ht="28.5" hidden="1" customHeight="1">
      <c r="A349" s="190">
        <v>3</v>
      </c>
      <c r="B349" s="190">
        <v>3</v>
      </c>
      <c r="C349" s="186">
        <v>2</v>
      </c>
      <c r="D349" s="187">
        <v>3</v>
      </c>
      <c r="E349" s="188">
        <v>1</v>
      </c>
      <c r="F349" s="222">
        <v>1</v>
      </c>
      <c r="G349" s="188" t="s">
        <v>182</v>
      </c>
      <c r="H349" s="174">
        <v>320</v>
      </c>
      <c r="I349" s="239">
        <v>0</v>
      </c>
      <c r="J349" s="239">
        <v>0</v>
      </c>
      <c r="K349" s="239">
        <v>0</v>
      </c>
      <c r="L349" s="238">
        <v>0</v>
      </c>
      <c r="M349" s="1"/>
    </row>
    <row r="350" spans="1:13" ht="27.75" hidden="1" customHeight="1">
      <c r="A350" s="190">
        <v>3</v>
      </c>
      <c r="B350" s="190">
        <v>3</v>
      </c>
      <c r="C350" s="186">
        <v>2</v>
      </c>
      <c r="D350" s="187">
        <v>3</v>
      </c>
      <c r="E350" s="188">
        <v>1</v>
      </c>
      <c r="F350" s="222">
        <v>2</v>
      </c>
      <c r="G350" s="188" t="s">
        <v>183</v>
      </c>
      <c r="H350" s="174">
        <v>321</v>
      </c>
      <c r="I350" s="194">
        <v>0</v>
      </c>
      <c r="J350" s="194">
        <v>0</v>
      </c>
      <c r="K350" s="194">
        <v>0</v>
      </c>
      <c r="L350" s="194">
        <v>0</v>
      </c>
      <c r="M350" s="1"/>
    </row>
    <row r="351" spans="1:13" ht="12.75" hidden="1" customHeight="1">
      <c r="A351" s="190">
        <v>3</v>
      </c>
      <c r="B351" s="190">
        <v>3</v>
      </c>
      <c r="C351" s="186">
        <v>2</v>
      </c>
      <c r="D351" s="187">
        <v>4</v>
      </c>
      <c r="E351" s="187"/>
      <c r="F351" s="189"/>
      <c r="G351" s="188" t="s">
        <v>184</v>
      </c>
      <c r="H351" s="174">
        <v>322</v>
      </c>
      <c r="I351" s="175">
        <f>I352</f>
        <v>0</v>
      </c>
      <c r="J351" s="217">
        <f>J352</f>
        <v>0</v>
      </c>
      <c r="K351" s="176">
        <f>K352</f>
        <v>0</v>
      </c>
      <c r="L351" s="176">
        <f>L352</f>
        <v>0</v>
      </c>
    </row>
    <row r="352" spans="1:13" ht="12.75" hidden="1" customHeight="1">
      <c r="A352" s="207">
        <v>3</v>
      </c>
      <c r="B352" s="207">
        <v>3</v>
      </c>
      <c r="C352" s="181">
        <v>2</v>
      </c>
      <c r="D352" s="179">
        <v>4</v>
      </c>
      <c r="E352" s="179">
        <v>1</v>
      </c>
      <c r="F352" s="182"/>
      <c r="G352" s="188" t="s">
        <v>184</v>
      </c>
      <c r="H352" s="174">
        <v>323</v>
      </c>
      <c r="I352" s="197">
        <f>SUM(I353:I354)</f>
        <v>0</v>
      </c>
      <c r="J352" s="219">
        <f>SUM(J353:J354)</f>
        <v>0</v>
      </c>
      <c r="K352" s="198">
        <f>SUM(K353:K354)</f>
        <v>0</v>
      </c>
      <c r="L352" s="198">
        <f>SUM(L353:L354)</f>
        <v>0</v>
      </c>
    </row>
    <row r="353" spans="1:13" ht="30.75" hidden="1" customHeight="1">
      <c r="A353" s="190">
        <v>3</v>
      </c>
      <c r="B353" s="190">
        <v>3</v>
      </c>
      <c r="C353" s="186">
        <v>2</v>
      </c>
      <c r="D353" s="187">
        <v>4</v>
      </c>
      <c r="E353" s="187">
        <v>1</v>
      </c>
      <c r="F353" s="189">
        <v>1</v>
      </c>
      <c r="G353" s="188" t="s">
        <v>185</v>
      </c>
      <c r="H353" s="174">
        <v>324</v>
      </c>
      <c r="I353" s="194">
        <v>0</v>
      </c>
      <c r="J353" s="194">
        <v>0</v>
      </c>
      <c r="K353" s="194">
        <v>0</v>
      </c>
      <c r="L353" s="194">
        <v>0</v>
      </c>
      <c r="M353" s="1"/>
    </row>
    <row r="354" spans="1:13" ht="12.75" hidden="1" customHeight="1">
      <c r="A354" s="190">
        <v>3</v>
      </c>
      <c r="B354" s="190">
        <v>3</v>
      </c>
      <c r="C354" s="186">
        <v>2</v>
      </c>
      <c r="D354" s="187">
        <v>4</v>
      </c>
      <c r="E354" s="187">
        <v>1</v>
      </c>
      <c r="F354" s="189">
        <v>2</v>
      </c>
      <c r="G354" s="188" t="s">
        <v>192</v>
      </c>
      <c r="H354" s="174">
        <v>325</v>
      </c>
      <c r="I354" s="194">
        <v>0</v>
      </c>
      <c r="J354" s="194">
        <v>0</v>
      </c>
      <c r="K354" s="194">
        <v>0</v>
      </c>
      <c r="L354" s="194">
        <v>0</v>
      </c>
    </row>
    <row r="355" spans="1:13" ht="12.75" hidden="1" customHeight="1">
      <c r="A355" s="190">
        <v>3</v>
      </c>
      <c r="B355" s="190">
        <v>3</v>
      </c>
      <c r="C355" s="186">
        <v>2</v>
      </c>
      <c r="D355" s="187">
        <v>5</v>
      </c>
      <c r="E355" s="187"/>
      <c r="F355" s="189"/>
      <c r="G355" s="188" t="s">
        <v>187</v>
      </c>
      <c r="H355" s="174">
        <v>326</v>
      </c>
      <c r="I355" s="175">
        <f t="shared" ref="I355:L356" si="32">I356</f>
        <v>0</v>
      </c>
      <c r="J355" s="217">
        <f t="shared" si="32"/>
        <v>0</v>
      </c>
      <c r="K355" s="176">
        <f t="shared" si="32"/>
        <v>0</v>
      </c>
      <c r="L355" s="176">
        <f t="shared" si="32"/>
        <v>0</v>
      </c>
    </row>
    <row r="356" spans="1:13" ht="12.75" hidden="1" customHeight="1">
      <c r="A356" s="207">
        <v>3</v>
      </c>
      <c r="B356" s="207">
        <v>3</v>
      </c>
      <c r="C356" s="181">
        <v>2</v>
      </c>
      <c r="D356" s="179">
        <v>5</v>
      </c>
      <c r="E356" s="179">
        <v>1</v>
      </c>
      <c r="F356" s="182"/>
      <c r="G356" s="188" t="s">
        <v>187</v>
      </c>
      <c r="H356" s="174">
        <v>327</v>
      </c>
      <c r="I356" s="197">
        <f t="shared" si="32"/>
        <v>0</v>
      </c>
      <c r="J356" s="219">
        <f t="shared" si="32"/>
        <v>0</v>
      </c>
      <c r="K356" s="198">
        <f t="shared" si="32"/>
        <v>0</v>
      </c>
      <c r="L356" s="198">
        <f t="shared" si="32"/>
        <v>0</v>
      </c>
    </row>
    <row r="357" spans="1:13" ht="12.75" hidden="1" customHeight="1">
      <c r="A357" s="190">
        <v>3</v>
      </c>
      <c r="B357" s="190">
        <v>3</v>
      </c>
      <c r="C357" s="186">
        <v>2</v>
      </c>
      <c r="D357" s="187">
        <v>5</v>
      </c>
      <c r="E357" s="187">
        <v>1</v>
      </c>
      <c r="F357" s="189">
        <v>1</v>
      </c>
      <c r="G357" s="188" t="s">
        <v>187</v>
      </c>
      <c r="H357" s="174">
        <v>328</v>
      </c>
      <c r="I357" s="239">
        <v>0</v>
      </c>
      <c r="J357" s="239">
        <v>0</v>
      </c>
      <c r="K357" s="239">
        <v>0</v>
      </c>
      <c r="L357" s="238">
        <v>0</v>
      </c>
    </row>
    <row r="358" spans="1:13" ht="30.75" hidden="1" customHeight="1">
      <c r="A358" s="190">
        <v>3</v>
      </c>
      <c r="B358" s="190">
        <v>3</v>
      </c>
      <c r="C358" s="186">
        <v>2</v>
      </c>
      <c r="D358" s="187">
        <v>6</v>
      </c>
      <c r="E358" s="187"/>
      <c r="F358" s="189"/>
      <c r="G358" s="188" t="s">
        <v>160</v>
      </c>
      <c r="H358" s="174">
        <v>329</v>
      </c>
      <c r="I358" s="175">
        <f t="shared" ref="I358:L359" si="33">I359</f>
        <v>0</v>
      </c>
      <c r="J358" s="217">
        <f t="shared" si="33"/>
        <v>0</v>
      </c>
      <c r="K358" s="176">
        <f t="shared" si="33"/>
        <v>0</v>
      </c>
      <c r="L358" s="176">
        <f t="shared" si="33"/>
        <v>0</v>
      </c>
      <c r="M358" s="1"/>
    </row>
    <row r="359" spans="1:13" ht="25.5" hidden="1" customHeight="1">
      <c r="A359" s="190">
        <v>3</v>
      </c>
      <c r="B359" s="190">
        <v>3</v>
      </c>
      <c r="C359" s="186">
        <v>2</v>
      </c>
      <c r="D359" s="187">
        <v>6</v>
      </c>
      <c r="E359" s="187">
        <v>1</v>
      </c>
      <c r="F359" s="189"/>
      <c r="G359" s="188" t="s">
        <v>160</v>
      </c>
      <c r="H359" s="174">
        <v>330</v>
      </c>
      <c r="I359" s="175">
        <f t="shared" si="33"/>
        <v>0</v>
      </c>
      <c r="J359" s="217">
        <f t="shared" si="33"/>
        <v>0</v>
      </c>
      <c r="K359" s="176">
        <f t="shared" si="33"/>
        <v>0</v>
      </c>
      <c r="L359" s="176">
        <f t="shared" si="33"/>
        <v>0</v>
      </c>
      <c r="M359" s="1"/>
    </row>
    <row r="360" spans="1:13" ht="24" hidden="1" customHeight="1">
      <c r="A360" s="199">
        <v>3</v>
      </c>
      <c r="B360" s="199">
        <v>3</v>
      </c>
      <c r="C360" s="200">
        <v>2</v>
      </c>
      <c r="D360" s="201">
        <v>6</v>
      </c>
      <c r="E360" s="201">
        <v>1</v>
      </c>
      <c r="F360" s="203">
        <v>1</v>
      </c>
      <c r="G360" s="202" t="s">
        <v>160</v>
      </c>
      <c r="H360" s="174">
        <v>331</v>
      </c>
      <c r="I360" s="239">
        <v>0</v>
      </c>
      <c r="J360" s="239">
        <v>0</v>
      </c>
      <c r="K360" s="239">
        <v>0</v>
      </c>
      <c r="L360" s="238">
        <v>0</v>
      </c>
      <c r="M360" s="1"/>
    </row>
    <row r="361" spans="1:13" ht="28.5" hidden="1" customHeight="1">
      <c r="A361" s="190">
        <v>3</v>
      </c>
      <c r="B361" s="190">
        <v>3</v>
      </c>
      <c r="C361" s="186">
        <v>2</v>
      </c>
      <c r="D361" s="187">
        <v>7</v>
      </c>
      <c r="E361" s="187"/>
      <c r="F361" s="189"/>
      <c r="G361" s="188" t="s">
        <v>188</v>
      </c>
      <c r="H361" s="174">
        <v>332</v>
      </c>
      <c r="I361" s="175">
        <f>I362</f>
        <v>0</v>
      </c>
      <c r="J361" s="217">
        <f>J362</f>
        <v>0</v>
      </c>
      <c r="K361" s="176">
        <f>K362</f>
        <v>0</v>
      </c>
      <c r="L361" s="176">
        <f>L362</f>
        <v>0</v>
      </c>
      <c r="M361" s="1"/>
    </row>
    <row r="362" spans="1:13" ht="28.5" hidden="1" customHeight="1">
      <c r="A362" s="199">
        <v>3</v>
      </c>
      <c r="B362" s="199">
        <v>3</v>
      </c>
      <c r="C362" s="200">
        <v>2</v>
      </c>
      <c r="D362" s="201">
        <v>7</v>
      </c>
      <c r="E362" s="201">
        <v>1</v>
      </c>
      <c r="F362" s="203"/>
      <c r="G362" s="188" t="s">
        <v>188</v>
      </c>
      <c r="H362" s="174">
        <v>333</v>
      </c>
      <c r="I362" s="175">
        <f>SUM(I363:I364)</f>
        <v>0</v>
      </c>
      <c r="J362" s="175">
        <f>SUM(J363:J364)</f>
        <v>0</v>
      </c>
      <c r="K362" s="175">
        <f>SUM(K363:K364)</f>
        <v>0</v>
      </c>
      <c r="L362" s="175">
        <f>SUM(L363:L364)</f>
        <v>0</v>
      </c>
      <c r="M362" s="1"/>
    </row>
    <row r="363" spans="1:13" ht="27" hidden="1" customHeight="1">
      <c r="A363" s="190">
        <v>3</v>
      </c>
      <c r="B363" s="190">
        <v>3</v>
      </c>
      <c r="C363" s="186">
        <v>2</v>
      </c>
      <c r="D363" s="187">
        <v>7</v>
      </c>
      <c r="E363" s="187">
        <v>1</v>
      </c>
      <c r="F363" s="189">
        <v>1</v>
      </c>
      <c r="G363" s="188" t="s">
        <v>189</v>
      </c>
      <c r="H363" s="174">
        <v>334</v>
      </c>
      <c r="I363" s="239">
        <v>0</v>
      </c>
      <c r="J363" s="239">
        <v>0</v>
      </c>
      <c r="K363" s="239">
        <v>0</v>
      </c>
      <c r="L363" s="238">
        <v>0</v>
      </c>
      <c r="M363" s="1"/>
    </row>
    <row r="364" spans="1:13" ht="30" hidden="1" customHeight="1">
      <c r="A364" s="190">
        <v>3</v>
      </c>
      <c r="B364" s="190">
        <v>3</v>
      </c>
      <c r="C364" s="186">
        <v>2</v>
      </c>
      <c r="D364" s="187">
        <v>7</v>
      </c>
      <c r="E364" s="187">
        <v>1</v>
      </c>
      <c r="F364" s="189">
        <v>2</v>
      </c>
      <c r="G364" s="188" t="s">
        <v>190</v>
      </c>
      <c r="H364" s="174">
        <v>335</v>
      </c>
      <c r="I364" s="194">
        <v>0</v>
      </c>
      <c r="J364" s="194">
        <v>0</v>
      </c>
      <c r="K364" s="194">
        <v>0</v>
      </c>
      <c r="L364" s="194">
        <v>0</v>
      </c>
      <c r="M364" s="1"/>
    </row>
    <row r="365" spans="1:13">
      <c r="A365" s="157"/>
      <c r="B365" s="157"/>
      <c r="C365" s="158"/>
      <c r="D365" s="255"/>
      <c r="E365" s="256"/>
      <c r="F365" s="257"/>
      <c r="G365" s="258" t="s">
        <v>350</v>
      </c>
      <c r="H365" s="174">
        <v>336</v>
      </c>
      <c r="I365" s="227">
        <f>SUM(I30+I181)</f>
        <v>13100</v>
      </c>
      <c r="J365" s="227">
        <f>SUM(J30+J181)</f>
        <v>5000</v>
      </c>
      <c r="K365" s="227">
        <f>SUM(K30+K181)</f>
        <v>0</v>
      </c>
      <c r="L365" s="227">
        <f>SUM(L30+L181)</f>
        <v>0</v>
      </c>
      <c r="M365" s="1"/>
    </row>
    <row r="366" spans="1:13" ht="18.75" customHeight="1">
      <c r="G366" s="177"/>
      <c r="H366" s="174"/>
      <c r="I366" s="259"/>
      <c r="J366" s="304"/>
      <c r="K366" s="304"/>
      <c r="L366" s="304"/>
    </row>
    <row r="367" spans="1:13" ht="15.75" customHeight="1">
      <c r="A367" s="390" t="s">
        <v>406</v>
      </c>
      <c r="B367" s="390"/>
      <c r="C367" s="390"/>
      <c r="D367" s="390"/>
      <c r="E367" s="390"/>
      <c r="F367" s="390"/>
      <c r="G367" s="390"/>
      <c r="H367" s="302"/>
      <c r="I367" s="260"/>
      <c r="J367" s="391" t="s">
        <v>407</v>
      </c>
      <c r="K367" s="391"/>
      <c r="L367" s="391"/>
    </row>
    <row r="368" spans="1:13" ht="27" customHeight="1">
      <c r="A368" s="261"/>
      <c r="B368" s="261"/>
      <c r="C368" s="261"/>
      <c r="D368" s="385" t="s">
        <v>395</v>
      </c>
      <c r="E368" s="385"/>
      <c r="F368" s="385"/>
      <c r="G368" s="385"/>
      <c r="H368" s="1"/>
      <c r="I368" s="301" t="s">
        <v>193</v>
      </c>
      <c r="K368" s="386" t="s">
        <v>194</v>
      </c>
      <c r="L368" s="386"/>
    </row>
    <row r="369" spans="1:12" ht="24.75" customHeight="1">
      <c r="I369" s="126"/>
      <c r="K369" s="126"/>
      <c r="L369" s="126"/>
    </row>
    <row r="370" spans="1:12" ht="29.25" customHeight="1">
      <c r="A370" s="394" t="s">
        <v>396</v>
      </c>
      <c r="B370" s="394"/>
      <c r="C370" s="394"/>
      <c r="D370" s="394"/>
      <c r="E370" s="394"/>
      <c r="F370" s="394"/>
      <c r="G370" s="394"/>
      <c r="I370" s="126"/>
      <c r="J370" s="395" t="s">
        <v>356</v>
      </c>
      <c r="K370" s="395"/>
      <c r="L370" s="395"/>
    </row>
    <row r="371" spans="1:12" ht="36.75" customHeight="1">
      <c r="D371" s="396" t="s">
        <v>397</v>
      </c>
      <c r="E371" s="397"/>
      <c r="F371" s="397"/>
      <c r="G371" s="397"/>
      <c r="H371" s="139"/>
      <c r="I371" s="127" t="s">
        <v>193</v>
      </c>
      <c r="K371" s="386" t="s">
        <v>194</v>
      </c>
      <c r="L371" s="386"/>
    </row>
    <row r="373" spans="1:12">
      <c r="H373" s="140" t="s">
        <v>398</v>
      </c>
    </row>
  </sheetData>
  <mergeCells count="32">
    <mergeCell ref="A370:G370"/>
    <mergeCell ref="J370:L370"/>
    <mergeCell ref="D371:G371"/>
    <mergeCell ref="K371:L371"/>
    <mergeCell ref="D368:G368"/>
    <mergeCell ref="K368:L368"/>
    <mergeCell ref="K27:K28"/>
    <mergeCell ref="L27:L28"/>
    <mergeCell ref="A367:G367"/>
    <mergeCell ref="J367:L367"/>
    <mergeCell ref="A29:F29"/>
    <mergeCell ref="A3:L3"/>
    <mergeCell ref="A6:L6"/>
    <mergeCell ref="G8:K8"/>
    <mergeCell ref="J1:L1"/>
    <mergeCell ref="J2:L2"/>
    <mergeCell ref="A22:I22"/>
    <mergeCell ref="A5:L5"/>
    <mergeCell ref="G10:K10"/>
    <mergeCell ref="G14:K14"/>
    <mergeCell ref="A9:L9"/>
    <mergeCell ref="G11:K11"/>
    <mergeCell ref="B12:L12"/>
    <mergeCell ref="G15:K15"/>
    <mergeCell ref="E17:K17"/>
    <mergeCell ref="A18:L18"/>
    <mergeCell ref="A23:I23"/>
    <mergeCell ref="G25:H25"/>
    <mergeCell ref="A27:F28"/>
    <mergeCell ref="G27:G28"/>
    <mergeCell ref="H27:H28"/>
    <mergeCell ref="I27:J2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A2AB-1884-4F6E-8A72-E01BFC0A41A4}">
  <dimension ref="A1:R373"/>
  <sheetViews>
    <sheetView workbookViewId="0">
      <selection activeCell="A3" sqref="A3:XFD7"/>
    </sheetView>
  </sheetViews>
  <sheetFormatPr defaultColWidth="9.140625" defaultRowHeight="15"/>
  <cols>
    <col min="1" max="4" width="2" style="140" customWidth="1"/>
    <col min="5" max="5" width="2.140625" style="140" customWidth="1"/>
    <col min="6" max="6" width="3.5703125" style="309" customWidth="1"/>
    <col min="7" max="7" width="34.28515625" style="140" customWidth="1"/>
    <col min="8" max="8" width="4.7109375" style="140" customWidth="1"/>
    <col min="9" max="12" width="12.85546875" style="140" customWidth="1"/>
    <col min="13" max="13" width="0.140625" style="140" hidden="1" customWidth="1"/>
    <col min="14" max="14" width="6.140625" style="140" hidden="1" customWidth="1"/>
    <col min="15" max="15" width="8.85546875" style="140" hidden="1" customWidth="1"/>
    <col min="16" max="16" width="9.140625" style="140"/>
    <col min="17" max="17" width="6.140625" style="140" customWidth="1"/>
    <col min="18" max="18" width="9.140625" style="140"/>
    <col min="19" max="16384" width="9.140625" style="1"/>
  </cols>
  <sheetData>
    <row r="1" spans="1:17" ht="24.75" customHeight="1">
      <c r="G1" s="267"/>
      <c r="H1" s="268"/>
      <c r="I1" s="269"/>
      <c r="J1" s="421" t="s">
        <v>410</v>
      </c>
      <c r="K1" s="421"/>
      <c r="L1" s="421"/>
      <c r="M1" s="270"/>
      <c r="N1" s="308"/>
      <c r="O1" s="308"/>
      <c r="P1" s="308"/>
      <c r="Q1" s="308"/>
    </row>
    <row r="2" spans="1:17" ht="13.5" customHeight="1">
      <c r="H2" s="268"/>
      <c r="I2" s="271"/>
      <c r="J2" s="422" t="s">
        <v>385</v>
      </c>
      <c r="K2" s="422"/>
      <c r="L2" s="422"/>
      <c r="M2" s="270"/>
      <c r="N2" s="308"/>
      <c r="O2" s="308"/>
      <c r="P2" s="308"/>
      <c r="Q2" s="272"/>
    </row>
    <row r="3" spans="1:17" ht="18" customHeight="1">
      <c r="A3" s="415" t="s">
        <v>403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147"/>
      <c r="N3" s="147"/>
      <c r="O3" s="147"/>
      <c r="P3" s="147"/>
      <c r="Q3" s="147"/>
    </row>
    <row r="4" spans="1:17" ht="12" customHeight="1">
      <c r="G4" s="147"/>
      <c r="H4" s="146"/>
      <c r="I4" s="146"/>
      <c r="J4" s="274"/>
      <c r="K4" s="274"/>
      <c r="L4" s="313"/>
      <c r="M4" s="270"/>
    </row>
    <row r="5" spans="1:17" ht="18" customHeight="1">
      <c r="A5" s="384" t="s">
        <v>335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270"/>
    </row>
    <row r="6" spans="1:17" ht="18.75" customHeight="1">
      <c r="A6" s="381" t="s">
        <v>0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270"/>
    </row>
    <row r="7" spans="1:17" ht="7.5" customHeight="1">
      <c r="A7" s="305"/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270"/>
    </row>
    <row r="8" spans="1:17" ht="14.25" customHeight="1">
      <c r="A8" s="305"/>
      <c r="B8" s="310"/>
      <c r="C8" s="310"/>
      <c r="D8" s="310"/>
      <c r="E8" s="310"/>
      <c r="F8" s="310"/>
      <c r="G8" s="419" t="s">
        <v>1</v>
      </c>
      <c r="H8" s="419"/>
      <c r="I8" s="419"/>
      <c r="J8" s="419"/>
      <c r="K8" s="419"/>
      <c r="L8" s="310"/>
      <c r="M8" s="270"/>
    </row>
    <row r="9" spans="1:17" ht="16.5" customHeight="1">
      <c r="A9" s="376" t="s">
        <v>404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270"/>
      <c r="P9" s="140" t="s">
        <v>261</v>
      </c>
    </row>
    <row r="10" spans="1:17" ht="15.75" customHeight="1">
      <c r="G10" s="379" t="s">
        <v>405</v>
      </c>
      <c r="H10" s="379"/>
      <c r="I10" s="379"/>
      <c r="J10" s="379"/>
      <c r="K10" s="379"/>
      <c r="M10" s="270"/>
    </row>
    <row r="11" spans="1:17" ht="12" customHeight="1">
      <c r="G11" s="375" t="s">
        <v>412</v>
      </c>
      <c r="H11" s="375"/>
      <c r="I11" s="375"/>
      <c r="J11" s="375"/>
      <c r="K11" s="375"/>
    </row>
    <row r="12" spans="1:17" ht="12" customHeight="1">
      <c r="B12" s="376" t="s">
        <v>2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  <row r="13" spans="1:17" ht="12" customHeight="1"/>
    <row r="14" spans="1:17" ht="12.75" customHeight="1">
      <c r="G14" s="379" t="s">
        <v>411</v>
      </c>
      <c r="H14" s="379"/>
      <c r="I14" s="379"/>
      <c r="J14" s="379"/>
      <c r="K14" s="379"/>
    </row>
    <row r="15" spans="1:17" ht="11.25" customHeight="1">
      <c r="G15" s="377" t="s">
        <v>3</v>
      </c>
      <c r="H15" s="377"/>
      <c r="I15" s="377"/>
      <c r="J15" s="377"/>
      <c r="K15" s="377"/>
    </row>
    <row r="16" spans="1:17" ht="11.25" customHeight="1">
      <c r="G16" s="308"/>
      <c r="H16" s="308"/>
      <c r="I16" s="308"/>
      <c r="J16" s="308"/>
      <c r="K16" s="308"/>
    </row>
    <row r="17" spans="1:17">
      <c r="B17" s="1"/>
      <c r="C17" s="1"/>
      <c r="D17" s="1"/>
      <c r="E17" s="378" t="s">
        <v>4</v>
      </c>
      <c r="F17" s="378"/>
      <c r="G17" s="378"/>
      <c r="H17" s="378"/>
      <c r="I17" s="378"/>
      <c r="J17" s="378"/>
      <c r="K17" s="378"/>
      <c r="L17" s="1"/>
    </row>
    <row r="18" spans="1:17" ht="12" customHeight="1">
      <c r="A18" s="398" t="s">
        <v>5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149"/>
    </row>
    <row r="19" spans="1:17" ht="12" customHeight="1">
      <c r="F19" s="140"/>
      <c r="J19" s="275"/>
      <c r="K19" s="313"/>
      <c r="L19" s="276" t="s">
        <v>6</v>
      </c>
      <c r="M19" s="149"/>
    </row>
    <row r="20" spans="1:17" ht="11.25" customHeight="1">
      <c r="F20" s="140"/>
      <c r="J20" s="150" t="s">
        <v>386</v>
      </c>
      <c r="K20" s="142"/>
      <c r="L20" s="151"/>
      <c r="M20" s="149"/>
    </row>
    <row r="21" spans="1:17" ht="12" customHeight="1">
      <c r="E21" s="308"/>
      <c r="F21" s="307"/>
      <c r="I21" s="152"/>
      <c r="J21" s="152"/>
      <c r="K21" s="153" t="s">
        <v>7</v>
      </c>
      <c r="L21" s="151"/>
      <c r="M21" s="149"/>
    </row>
    <row r="22" spans="1:17" ht="12.75" customHeight="1">
      <c r="A22" s="399" t="s">
        <v>272</v>
      </c>
      <c r="B22" s="399"/>
      <c r="C22" s="399"/>
      <c r="D22" s="399"/>
      <c r="E22" s="399"/>
      <c r="F22" s="399"/>
      <c r="G22" s="399"/>
      <c r="H22" s="399"/>
      <c r="I22" s="399"/>
      <c r="K22" s="153" t="s">
        <v>8</v>
      </c>
      <c r="L22" s="154" t="s">
        <v>9</v>
      </c>
      <c r="M22" s="149"/>
    </row>
    <row r="23" spans="1:17" ht="43.5" customHeight="1">
      <c r="A23" s="399" t="s">
        <v>10</v>
      </c>
      <c r="B23" s="399"/>
      <c r="C23" s="399"/>
      <c r="D23" s="399"/>
      <c r="E23" s="399"/>
      <c r="F23" s="399"/>
      <c r="G23" s="399"/>
      <c r="H23" s="399"/>
      <c r="I23" s="399"/>
      <c r="J23" s="303" t="s">
        <v>11</v>
      </c>
      <c r="K23" s="155" t="s">
        <v>12</v>
      </c>
      <c r="L23" s="151"/>
      <c r="M23" s="149"/>
    </row>
    <row r="24" spans="1:17" ht="12.75" customHeight="1">
      <c r="F24" s="140"/>
      <c r="G24" s="156" t="s">
        <v>13</v>
      </c>
      <c r="H24" s="157" t="s">
        <v>285</v>
      </c>
      <c r="I24" s="158"/>
      <c r="J24" s="159"/>
      <c r="K24" s="151"/>
      <c r="L24" s="151"/>
      <c r="M24" s="149"/>
    </row>
    <row r="25" spans="1:17" ht="13.5" customHeight="1">
      <c r="F25" s="140"/>
      <c r="G25" s="400" t="s">
        <v>14</v>
      </c>
      <c r="H25" s="400"/>
      <c r="I25" s="160" t="s">
        <v>15</v>
      </c>
      <c r="J25" s="161" t="s">
        <v>16</v>
      </c>
      <c r="K25" s="162" t="s">
        <v>16</v>
      </c>
      <c r="L25" s="162" t="s">
        <v>16</v>
      </c>
      <c r="M25" s="149"/>
    </row>
    <row r="26" spans="1:17" ht="14.25" customHeight="1">
      <c r="A26" s="163" t="s">
        <v>409</v>
      </c>
      <c r="B26" s="163"/>
      <c r="C26" s="163"/>
      <c r="D26" s="163"/>
      <c r="E26" s="163"/>
      <c r="F26" s="164"/>
      <c r="G26" s="165"/>
      <c r="I26" s="165"/>
      <c r="J26" s="165"/>
      <c r="K26" s="266"/>
      <c r="L26" s="166" t="s">
        <v>17</v>
      </c>
      <c r="M26" s="167"/>
    </row>
    <row r="27" spans="1:17" ht="24" customHeight="1">
      <c r="A27" s="401" t="s">
        <v>18</v>
      </c>
      <c r="B27" s="428"/>
      <c r="C27" s="428"/>
      <c r="D27" s="428"/>
      <c r="E27" s="428"/>
      <c r="F27" s="428"/>
      <c r="G27" s="405" t="s">
        <v>19</v>
      </c>
      <c r="H27" s="407" t="s">
        <v>20</v>
      </c>
      <c r="I27" s="433" t="s">
        <v>21</v>
      </c>
      <c r="J27" s="434"/>
      <c r="K27" s="411" t="s">
        <v>22</v>
      </c>
      <c r="L27" s="413" t="s">
        <v>23</v>
      </c>
      <c r="M27" s="167"/>
    </row>
    <row r="28" spans="1:17" ht="46.5" customHeight="1">
      <c r="A28" s="429"/>
      <c r="B28" s="430"/>
      <c r="C28" s="430"/>
      <c r="D28" s="430"/>
      <c r="E28" s="430"/>
      <c r="F28" s="430"/>
      <c r="G28" s="431"/>
      <c r="H28" s="432"/>
      <c r="I28" s="168" t="s">
        <v>24</v>
      </c>
      <c r="J28" s="169" t="s">
        <v>25</v>
      </c>
      <c r="K28" s="420"/>
      <c r="L28" s="424"/>
    </row>
    <row r="29" spans="1:17" ht="11.25" customHeight="1">
      <c r="A29" s="425" t="s">
        <v>12</v>
      </c>
      <c r="B29" s="426"/>
      <c r="C29" s="426"/>
      <c r="D29" s="426"/>
      <c r="E29" s="426"/>
      <c r="F29" s="427"/>
      <c r="G29" s="277">
        <v>2</v>
      </c>
      <c r="H29" s="278">
        <v>3</v>
      </c>
      <c r="I29" s="279" t="s">
        <v>26</v>
      </c>
      <c r="J29" s="280" t="s">
        <v>27</v>
      </c>
      <c r="K29" s="281">
        <v>6</v>
      </c>
      <c r="L29" s="281">
        <v>7</v>
      </c>
    </row>
    <row r="30" spans="1:17" s="177" customFormat="1" ht="14.25" customHeight="1">
      <c r="A30" s="170">
        <v>2</v>
      </c>
      <c r="B30" s="170"/>
      <c r="C30" s="171"/>
      <c r="D30" s="172"/>
      <c r="E30" s="170"/>
      <c r="F30" s="173"/>
      <c r="G30" s="172" t="s">
        <v>28</v>
      </c>
      <c r="H30" s="174">
        <v>1</v>
      </c>
      <c r="I30" s="175">
        <f>SUM(I31+I42+I62+I83+I90+I110+I136+I155+I165)</f>
        <v>30000</v>
      </c>
      <c r="J30" s="175">
        <f>SUM(J31+J42+J62+J83+J90+J110+J136+J155+J165)</f>
        <v>7500</v>
      </c>
      <c r="K30" s="176">
        <f>SUM(K31+K42+K62+K83+K90+K110+K136+K155+K165)</f>
        <v>7500</v>
      </c>
      <c r="L30" s="175">
        <f>SUM(L31+L42+L62+L83+L90+L110+L136+L155+L165)</f>
        <v>7500</v>
      </c>
    </row>
    <row r="31" spans="1:17" ht="16.5" customHeight="1">
      <c r="A31" s="170">
        <v>2</v>
      </c>
      <c r="B31" s="178">
        <v>1</v>
      </c>
      <c r="C31" s="179"/>
      <c r="D31" s="180"/>
      <c r="E31" s="181"/>
      <c r="F31" s="182"/>
      <c r="G31" s="183" t="s">
        <v>29</v>
      </c>
      <c r="H31" s="174">
        <v>2</v>
      </c>
      <c r="I31" s="175">
        <f>SUM(I32+I38)</f>
        <v>30000</v>
      </c>
      <c r="J31" s="175">
        <f>SUM(J32+J38)</f>
        <v>7500</v>
      </c>
      <c r="K31" s="184">
        <f>SUM(K32+K38)</f>
        <v>7500</v>
      </c>
      <c r="L31" s="185">
        <f>SUM(L32+L38)</f>
        <v>7500</v>
      </c>
      <c r="M31" s="1"/>
    </row>
    <row r="32" spans="1:17" ht="14.25" customHeight="1">
      <c r="A32" s="186">
        <v>2</v>
      </c>
      <c r="B32" s="186">
        <v>1</v>
      </c>
      <c r="C32" s="187">
        <v>1</v>
      </c>
      <c r="D32" s="188"/>
      <c r="E32" s="186"/>
      <c r="F32" s="189"/>
      <c r="G32" s="188" t="s">
        <v>30</v>
      </c>
      <c r="H32" s="174">
        <v>3</v>
      </c>
      <c r="I32" s="175">
        <f>SUM(I33)</f>
        <v>29600</v>
      </c>
      <c r="J32" s="175">
        <f>SUM(J33)</f>
        <v>7400</v>
      </c>
      <c r="K32" s="176">
        <f>SUM(K33)</f>
        <v>7400</v>
      </c>
      <c r="L32" s="175">
        <f>SUM(L33)</f>
        <v>7400</v>
      </c>
      <c r="M32" s="1"/>
      <c r="Q32" s="1"/>
    </row>
    <row r="33" spans="1:18" ht="13.5" customHeight="1">
      <c r="A33" s="190">
        <v>2</v>
      </c>
      <c r="B33" s="186">
        <v>1</v>
      </c>
      <c r="C33" s="187">
        <v>1</v>
      </c>
      <c r="D33" s="188">
        <v>1</v>
      </c>
      <c r="E33" s="186"/>
      <c r="F33" s="189"/>
      <c r="G33" s="188" t="s">
        <v>30</v>
      </c>
      <c r="H33" s="174">
        <v>4</v>
      </c>
      <c r="I33" s="175">
        <f>SUM(I34+I36)</f>
        <v>29600</v>
      </c>
      <c r="J33" s="175">
        <f t="shared" ref="J33:L34" si="0">SUM(J34)</f>
        <v>7400</v>
      </c>
      <c r="K33" s="175">
        <f t="shared" si="0"/>
        <v>7400</v>
      </c>
      <c r="L33" s="175">
        <f t="shared" si="0"/>
        <v>7400</v>
      </c>
      <c r="M33" s="1"/>
      <c r="Q33" s="282"/>
    </row>
    <row r="34" spans="1:18" ht="14.25" customHeight="1">
      <c r="A34" s="190">
        <v>2</v>
      </c>
      <c r="B34" s="186">
        <v>1</v>
      </c>
      <c r="C34" s="187">
        <v>1</v>
      </c>
      <c r="D34" s="188">
        <v>1</v>
      </c>
      <c r="E34" s="186">
        <v>1</v>
      </c>
      <c r="F34" s="189"/>
      <c r="G34" s="188" t="s">
        <v>31</v>
      </c>
      <c r="H34" s="174">
        <v>5</v>
      </c>
      <c r="I34" s="176">
        <f>SUM(I35)</f>
        <v>29600</v>
      </c>
      <c r="J34" s="176">
        <f t="shared" si="0"/>
        <v>7400</v>
      </c>
      <c r="K34" s="176">
        <f t="shared" si="0"/>
        <v>7400</v>
      </c>
      <c r="L34" s="176">
        <f t="shared" si="0"/>
        <v>7400</v>
      </c>
      <c r="M34" s="1"/>
      <c r="Q34" s="282"/>
    </row>
    <row r="35" spans="1:18" ht="14.25" customHeight="1">
      <c r="A35" s="190">
        <v>2</v>
      </c>
      <c r="B35" s="186">
        <v>1</v>
      </c>
      <c r="C35" s="187">
        <v>1</v>
      </c>
      <c r="D35" s="188">
        <v>1</v>
      </c>
      <c r="E35" s="186">
        <v>1</v>
      </c>
      <c r="F35" s="189">
        <v>1</v>
      </c>
      <c r="G35" s="188" t="s">
        <v>31</v>
      </c>
      <c r="H35" s="174">
        <v>6</v>
      </c>
      <c r="I35" s="192">
        <v>29600</v>
      </c>
      <c r="J35" s="193">
        <v>7400</v>
      </c>
      <c r="K35" s="193">
        <v>7400</v>
      </c>
      <c r="L35" s="193">
        <v>7400</v>
      </c>
      <c r="M35" s="1"/>
      <c r="Q35" s="282"/>
    </row>
    <row r="36" spans="1:18" ht="12.75" hidden="1" customHeight="1">
      <c r="A36" s="190">
        <v>2</v>
      </c>
      <c r="B36" s="186">
        <v>1</v>
      </c>
      <c r="C36" s="187">
        <v>1</v>
      </c>
      <c r="D36" s="188">
        <v>1</v>
      </c>
      <c r="E36" s="186">
        <v>2</v>
      </c>
      <c r="F36" s="189"/>
      <c r="G36" s="188" t="s">
        <v>32</v>
      </c>
      <c r="H36" s="174">
        <v>7</v>
      </c>
      <c r="I36" s="176">
        <f>I37</f>
        <v>0</v>
      </c>
      <c r="J36" s="176">
        <f>J37</f>
        <v>0</v>
      </c>
      <c r="K36" s="176">
        <f>K37</f>
        <v>0</v>
      </c>
      <c r="L36" s="176">
        <f>L37</f>
        <v>0</v>
      </c>
      <c r="M36" s="1"/>
      <c r="Q36" s="282"/>
    </row>
    <row r="37" spans="1:18" ht="12.75" hidden="1" customHeight="1">
      <c r="A37" s="190">
        <v>2</v>
      </c>
      <c r="B37" s="186">
        <v>1</v>
      </c>
      <c r="C37" s="187">
        <v>1</v>
      </c>
      <c r="D37" s="188">
        <v>1</v>
      </c>
      <c r="E37" s="186">
        <v>2</v>
      </c>
      <c r="F37" s="189">
        <v>1</v>
      </c>
      <c r="G37" s="188" t="s">
        <v>32</v>
      </c>
      <c r="H37" s="174">
        <v>8</v>
      </c>
      <c r="I37" s="193">
        <v>0</v>
      </c>
      <c r="J37" s="194">
        <v>0</v>
      </c>
      <c r="K37" s="193">
        <v>0</v>
      </c>
      <c r="L37" s="194">
        <v>0</v>
      </c>
      <c r="M37" s="1"/>
      <c r="Q37" s="282"/>
    </row>
    <row r="38" spans="1:18" ht="13.5" customHeight="1">
      <c r="A38" s="190">
        <v>2</v>
      </c>
      <c r="B38" s="186">
        <v>1</v>
      </c>
      <c r="C38" s="187">
        <v>2</v>
      </c>
      <c r="D38" s="188"/>
      <c r="E38" s="186"/>
      <c r="F38" s="189"/>
      <c r="G38" s="188" t="s">
        <v>33</v>
      </c>
      <c r="H38" s="174">
        <v>9</v>
      </c>
      <c r="I38" s="176">
        <f t="shared" ref="I38:L40" si="1">I39</f>
        <v>400</v>
      </c>
      <c r="J38" s="175">
        <f t="shared" si="1"/>
        <v>100</v>
      </c>
      <c r="K38" s="176">
        <f t="shared" si="1"/>
        <v>100</v>
      </c>
      <c r="L38" s="175">
        <f t="shared" si="1"/>
        <v>100</v>
      </c>
      <c r="M38" s="1"/>
      <c r="Q38" s="282"/>
    </row>
    <row r="39" spans="1:18">
      <c r="A39" s="190">
        <v>2</v>
      </c>
      <c r="B39" s="186">
        <v>1</v>
      </c>
      <c r="C39" s="187">
        <v>2</v>
      </c>
      <c r="D39" s="188">
        <v>1</v>
      </c>
      <c r="E39" s="186"/>
      <c r="F39" s="189"/>
      <c r="G39" s="188" t="s">
        <v>33</v>
      </c>
      <c r="H39" s="174">
        <v>10</v>
      </c>
      <c r="I39" s="176">
        <f t="shared" si="1"/>
        <v>400</v>
      </c>
      <c r="J39" s="175">
        <f t="shared" si="1"/>
        <v>100</v>
      </c>
      <c r="K39" s="175">
        <f t="shared" si="1"/>
        <v>100</v>
      </c>
      <c r="L39" s="175">
        <f t="shared" si="1"/>
        <v>100</v>
      </c>
      <c r="Q39" s="1"/>
    </row>
    <row r="40" spans="1:18" ht="13.5" customHeight="1">
      <c r="A40" s="190">
        <v>2</v>
      </c>
      <c r="B40" s="186">
        <v>1</v>
      </c>
      <c r="C40" s="187">
        <v>2</v>
      </c>
      <c r="D40" s="188">
        <v>1</v>
      </c>
      <c r="E40" s="186">
        <v>1</v>
      </c>
      <c r="F40" s="189"/>
      <c r="G40" s="188" t="s">
        <v>33</v>
      </c>
      <c r="H40" s="174">
        <v>11</v>
      </c>
      <c r="I40" s="175">
        <f t="shared" si="1"/>
        <v>400</v>
      </c>
      <c r="J40" s="175">
        <f t="shared" si="1"/>
        <v>100</v>
      </c>
      <c r="K40" s="175">
        <f t="shared" si="1"/>
        <v>100</v>
      </c>
      <c r="L40" s="175">
        <f t="shared" si="1"/>
        <v>100</v>
      </c>
      <c r="M40" s="1"/>
      <c r="Q40" s="282"/>
    </row>
    <row r="41" spans="1:18" ht="14.25" customHeight="1">
      <c r="A41" s="190">
        <v>2</v>
      </c>
      <c r="B41" s="186">
        <v>1</v>
      </c>
      <c r="C41" s="187">
        <v>2</v>
      </c>
      <c r="D41" s="188">
        <v>1</v>
      </c>
      <c r="E41" s="186">
        <v>1</v>
      </c>
      <c r="F41" s="189">
        <v>1</v>
      </c>
      <c r="G41" s="188" t="s">
        <v>33</v>
      </c>
      <c r="H41" s="174">
        <v>12</v>
      </c>
      <c r="I41" s="194">
        <v>400</v>
      </c>
      <c r="J41" s="193">
        <v>100</v>
      </c>
      <c r="K41" s="193">
        <v>100</v>
      </c>
      <c r="L41" s="193">
        <v>100</v>
      </c>
      <c r="M41" s="1"/>
      <c r="Q41" s="282"/>
    </row>
    <row r="42" spans="1:18" ht="26.25" hidden="1" customHeight="1">
      <c r="A42" s="195">
        <v>2</v>
      </c>
      <c r="B42" s="196">
        <v>2</v>
      </c>
      <c r="C42" s="179"/>
      <c r="D42" s="180"/>
      <c r="E42" s="181"/>
      <c r="F42" s="182"/>
      <c r="G42" s="183" t="s">
        <v>34</v>
      </c>
      <c r="H42" s="174">
        <v>13</v>
      </c>
      <c r="I42" s="197">
        <f t="shared" ref="I42:L44" si="2">I43</f>
        <v>0</v>
      </c>
      <c r="J42" s="198">
        <f t="shared" si="2"/>
        <v>0</v>
      </c>
      <c r="K42" s="197">
        <f t="shared" si="2"/>
        <v>0</v>
      </c>
      <c r="L42" s="197">
        <f t="shared" si="2"/>
        <v>0</v>
      </c>
      <c r="M42" s="1"/>
    </row>
    <row r="43" spans="1:18" ht="27" hidden="1" customHeight="1">
      <c r="A43" s="190">
        <v>2</v>
      </c>
      <c r="B43" s="186">
        <v>2</v>
      </c>
      <c r="C43" s="187">
        <v>1</v>
      </c>
      <c r="D43" s="188"/>
      <c r="E43" s="186"/>
      <c r="F43" s="189"/>
      <c r="G43" s="180" t="s">
        <v>34</v>
      </c>
      <c r="H43" s="174">
        <v>14</v>
      </c>
      <c r="I43" s="175">
        <f t="shared" si="2"/>
        <v>0</v>
      </c>
      <c r="J43" s="176">
        <f t="shared" si="2"/>
        <v>0</v>
      </c>
      <c r="K43" s="175">
        <f t="shared" si="2"/>
        <v>0</v>
      </c>
      <c r="L43" s="176">
        <f t="shared" si="2"/>
        <v>0</v>
      </c>
      <c r="M43" s="1"/>
      <c r="Q43" s="1"/>
      <c r="R43" s="282"/>
    </row>
    <row r="44" spans="1:18" ht="15.75" hidden="1" customHeight="1">
      <c r="A44" s="190">
        <v>2</v>
      </c>
      <c r="B44" s="186">
        <v>2</v>
      </c>
      <c r="C44" s="187">
        <v>1</v>
      </c>
      <c r="D44" s="188">
        <v>1</v>
      </c>
      <c r="E44" s="186"/>
      <c r="F44" s="189"/>
      <c r="G44" s="180" t="s">
        <v>34</v>
      </c>
      <c r="H44" s="174">
        <v>15</v>
      </c>
      <c r="I44" s="175">
        <f t="shared" si="2"/>
        <v>0</v>
      </c>
      <c r="J44" s="176">
        <f t="shared" si="2"/>
        <v>0</v>
      </c>
      <c r="K44" s="185">
        <f t="shared" si="2"/>
        <v>0</v>
      </c>
      <c r="L44" s="185">
        <f t="shared" si="2"/>
        <v>0</v>
      </c>
      <c r="M44" s="1"/>
      <c r="Q44" s="282"/>
      <c r="R44" s="1"/>
    </row>
    <row r="45" spans="1:18" ht="24.75" hidden="1" customHeight="1">
      <c r="A45" s="199">
        <v>2</v>
      </c>
      <c r="B45" s="200">
        <v>2</v>
      </c>
      <c r="C45" s="201">
        <v>1</v>
      </c>
      <c r="D45" s="202">
        <v>1</v>
      </c>
      <c r="E45" s="200">
        <v>1</v>
      </c>
      <c r="F45" s="203"/>
      <c r="G45" s="180" t="s">
        <v>34</v>
      </c>
      <c r="H45" s="174">
        <v>16</v>
      </c>
      <c r="I45" s="204">
        <f>SUM(I46:I61)</f>
        <v>0</v>
      </c>
      <c r="J45" s="204">
        <f>SUM(J46:J61)</f>
        <v>0</v>
      </c>
      <c r="K45" s="205">
        <f>SUM(K46:K61)</f>
        <v>0</v>
      </c>
      <c r="L45" s="205">
        <f>SUM(L46:L61)</f>
        <v>0</v>
      </c>
      <c r="M45" s="1"/>
      <c r="Q45" s="282"/>
      <c r="R45" s="1"/>
    </row>
    <row r="46" spans="1:18" ht="15.75" hidden="1" customHeight="1">
      <c r="A46" s="190">
        <v>2</v>
      </c>
      <c r="B46" s="186">
        <v>2</v>
      </c>
      <c r="C46" s="187">
        <v>1</v>
      </c>
      <c r="D46" s="188">
        <v>1</v>
      </c>
      <c r="E46" s="186">
        <v>1</v>
      </c>
      <c r="F46" s="206">
        <v>1</v>
      </c>
      <c r="G46" s="188" t="s">
        <v>35</v>
      </c>
      <c r="H46" s="174">
        <v>17</v>
      </c>
      <c r="I46" s="193">
        <v>0</v>
      </c>
      <c r="J46" s="193">
        <v>0</v>
      </c>
      <c r="K46" s="193">
        <v>0</v>
      </c>
      <c r="L46" s="193">
        <v>0</v>
      </c>
      <c r="M46" s="1"/>
      <c r="Q46" s="282"/>
      <c r="R46" s="1"/>
    </row>
    <row r="47" spans="1:18" ht="26.25" hidden="1" customHeight="1">
      <c r="A47" s="190">
        <v>2</v>
      </c>
      <c r="B47" s="186">
        <v>2</v>
      </c>
      <c r="C47" s="187">
        <v>1</v>
      </c>
      <c r="D47" s="188">
        <v>1</v>
      </c>
      <c r="E47" s="186">
        <v>1</v>
      </c>
      <c r="F47" s="189">
        <v>2</v>
      </c>
      <c r="G47" s="188" t="s">
        <v>36</v>
      </c>
      <c r="H47" s="174">
        <v>18</v>
      </c>
      <c r="I47" s="193">
        <v>0</v>
      </c>
      <c r="J47" s="193">
        <v>0</v>
      </c>
      <c r="K47" s="193">
        <v>0</v>
      </c>
      <c r="L47" s="193">
        <v>0</v>
      </c>
      <c r="M47" s="1"/>
      <c r="Q47" s="282"/>
      <c r="R47" s="1"/>
    </row>
    <row r="48" spans="1:18" ht="26.25" hidden="1" customHeight="1">
      <c r="A48" s="190">
        <v>2</v>
      </c>
      <c r="B48" s="186">
        <v>2</v>
      </c>
      <c r="C48" s="187">
        <v>1</v>
      </c>
      <c r="D48" s="188">
        <v>1</v>
      </c>
      <c r="E48" s="186">
        <v>1</v>
      </c>
      <c r="F48" s="189">
        <v>5</v>
      </c>
      <c r="G48" s="188" t="s">
        <v>37</v>
      </c>
      <c r="H48" s="174">
        <v>19</v>
      </c>
      <c r="I48" s="193">
        <v>0</v>
      </c>
      <c r="J48" s="193">
        <v>0</v>
      </c>
      <c r="K48" s="193">
        <v>0</v>
      </c>
      <c r="L48" s="193">
        <v>0</v>
      </c>
      <c r="M48" s="1"/>
      <c r="Q48" s="282"/>
      <c r="R48" s="1"/>
    </row>
    <row r="49" spans="1:18" ht="27" hidden="1" customHeight="1">
      <c r="A49" s="190">
        <v>2</v>
      </c>
      <c r="B49" s="186">
        <v>2</v>
      </c>
      <c r="C49" s="187">
        <v>1</v>
      </c>
      <c r="D49" s="188">
        <v>1</v>
      </c>
      <c r="E49" s="186">
        <v>1</v>
      </c>
      <c r="F49" s="189">
        <v>6</v>
      </c>
      <c r="G49" s="188" t="s">
        <v>38</v>
      </c>
      <c r="H49" s="174">
        <v>20</v>
      </c>
      <c r="I49" s="193">
        <v>0</v>
      </c>
      <c r="J49" s="193">
        <v>0</v>
      </c>
      <c r="K49" s="193">
        <v>0</v>
      </c>
      <c r="L49" s="193">
        <v>0</v>
      </c>
      <c r="M49" s="1"/>
      <c r="Q49" s="282"/>
      <c r="R49" s="1"/>
    </row>
    <row r="50" spans="1:18" ht="26.25" hidden="1" customHeight="1">
      <c r="A50" s="207">
        <v>2</v>
      </c>
      <c r="B50" s="181">
        <v>2</v>
      </c>
      <c r="C50" s="179">
        <v>1</v>
      </c>
      <c r="D50" s="180">
        <v>1</v>
      </c>
      <c r="E50" s="181">
        <v>1</v>
      </c>
      <c r="F50" s="182">
        <v>7</v>
      </c>
      <c r="G50" s="180" t="s">
        <v>39</v>
      </c>
      <c r="H50" s="174">
        <v>21</v>
      </c>
      <c r="I50" s="193">
        <v>0</v>
      </c>
      <c r="J50" s="193">
        <v>0</v>
      </c>
      <c r="K50" s="193">
        <v>0</v>
      </c>
      <c r="L50" s="193">
        <v>0</v>
      </c>
      <c r="M50" s="1"/>
      <c r="Q50" s="282"/>
      <c r="R50" s="1"/>
    </row>
    <row r="51" spans="1:18" ht="12" hidden="1" customHeight="1">
      <c r="A51" s="190">
        <v>2</v>
      </c>
      <c r="B51" s="186">
        <v>2</v>
      </c>
      <c r="C51" s="187">
        <v>1</v>
      </c>
      <c r="D51" s="188">
        <v>1</v>
      </c>
      <c r="E51" s="186">
        <v>1</v>
      </c>
      <c r="F51" s="189">
        <v>11</v>
      </c>
      <c r="G51" s="188" t="s">
        <v>40</v>
      </c>
      <c r="H51" s="174">
        <v>22</v>
      </c>
      <c r="I51" s="194">
        <v>0</v>
      </c>
      <c r="J51" s="193">
        <v>0</v>
      </c>
      <c r="K51" s="193">
        <v>0</v>
      </c>
      <c r="L51" s="193">
        <v>0</v>
      </c>
      <c r="M51" s="1"/>
      <c r="Q51" s="282"/>
      <c r="R51" s="1"/>
    </row>
    <row r="52" spans="1:18" ht="15.75" hidden="1" customHeight="1">
      <c r="A52" s="199">
        <v>2</v>
      </c>
      <c r="B52" s="208">
        <v>2</v>
      </c>
      <c r="C52" s="209">
        <v>1</v>
      </c>
      <c r="D52" s="209">
        <v>1</v>
      </c>
      <c r="E52" s="209">
        <v>1</v>
      </c>
      <c r="F52" s="210">
        <v>12</v>
      </c>
      <c r="G52" s="211" t="s">
        <v>41</v>
      </c>
      <c r="H52" s="174">
        <v>23</v>
      </c>
      <c r="I52" s="212">
        <v>0</v>
      </c>
      <c r="J52" s="193">
        <v>0</v>
      </c>
      <c r="K52" s="193">
        <v>0</v>
      </c>
      <c r="L52" s="193">
        <v>0</v>
      </c>
      <c r="M52" s="1"/>
      <c r="Q52" s="282"/>
      <c r="R52" s="1"/>
    </row>
    <row r="53" spans="1:18" ht="25.5" hidden="1" customHeight="1">
      <c r="A53" s="190">
        <v>2</v>
      </c>
      <c r="B53" s="186">
        <v>2</v>
      </c>
      <c r="C53" s="187">
        <v>1</v>
      </c>
      <c r="D53" s="187">
        <v>1</v>
      </c>
      <c r="E53" s="187">
        <v>1</v>
      </c>
      <c r="F53" s="189">
        <v>14</v>
      </c>
      <c r="G53" s="213" t="s">
        <v>42</v>
      </c>
      <c r="H53" s="174">
        <v>24</v>
      </c>
      <c r="I53" s="194">
        <v>0</v>
      </c>
      <c r="J53" s="194">
        <v>0</v>
      </c>
      <c r="K53" s="194">
        <v>0</v>
      </c>
      <c r="L53" s="194">
        <v>0</v>
      </c>
      <c r="M53" s="1"/>
      <c r="Q53" s="282"/>
      <c r="R53" s="1"/>
    </row>
    <row r="54" spans="1:18" ht="27.75" hidden="1" customHeight="1">
      <c r="A54" s="190">
        <v>2</v>
      </c>
      <c r="B54" s="186">
        <v>2</v>
      </c>
      <c r="C54" s="187">
        <v>1</v>
      </c>
      <c r="D54" s="187">
        <v>1</v>
      </c>
      <c r="E54" s="187">
        <v>1</v>
      </c>
      <c r="F54" s="189">
        <v>15</v>
      </c>
      <c r="G54" s="188" t="s">
        <v>43</v>
      </c>
      <c r="H54" s="174">
        <v>25</v>
      </c>
      <c r="I54" s="194">
        <v>0</v>
      </c>
      <c r="J54" s="193">
        <v>0</v>
      </c>
      <c r="K54" s="193">
        <v>0</v>
      </c>
      <c r="L54" s="193">
        <v>0</v>
      </c>
      <c r="M54" s="1"/>
      <c r="Q54" s="282"/>
      <c r="R54" s="1"/>
    </row>
    <row r="55" spans="1:18" ht="15.75" hidden="1" customHeight="1">
      <c r="A55" s="190">
        <v>2</v>
      </c>
      <c r="B55" s="186">
        <v>2</v>
      </c>
      <c r="C55" s="187">
        <v>1</v>
      </c>
      <c r="D55" s="187">
        <v>1</v>
      </c>
      <c r="E55" s="187">
        <v>1</v>
      </c>
      <c r="F55" s="189">
        <v>16</v>
      </c>
      <c r="G55" s="188" t="s">
        <v>44</v>
      </c>
      <c r="H55" s="174">
        <v>26</v>
      </c>
      <c r="I55" s="194">
        <v>0</v>
      </c>
      <c r="J55" s="193">
        <v>0</v>
      </c>
      <c r="K55" s="193">
        <v>0</v>
      </c>
      <c r="L55" s="193">
        <v>0</v>
      </c>
      <c r="M55" s="1"/>
      <c r="Q55" s="282"/>
      <c r="R55" s="1"/>
    </row>
    <row r="56" spans="1:18" ht="27.75" hidden="1" customHeight="1">
      <c r="A56" s="190">
        <v>2</v>
      </c>
      <c r="B56" s="186">
        <v>2</v>
      </c>
      <c r="C56" s="187">
        <v>1</v>
      </c>
      <c r="D56" s="187">
        <v>1</v>
      </c>
      <c r="E56" s="187">
        <v>1</v>
      </c>
      <c r="F56" s="189">
        <v>17</v>
      </c>
      <c r="G56" s="188" t="s">
        <v>45</v>
      </c>
      <c r="H56" s="174">
        <v>27</v>
      </c>
      <c r="I56" s="194">
        <v>0</v>
      </c>
      <c r="J56" s="194">
        <v>0</v>
      </c>
      <c r="K56" s="194">
        <v>0</v>
      </c>
      <c r="L56" s="194">
        <v>0</v>
      </c>
      <c r="M56" s="1"/>
      <c r="Q56" s="282"/>
      <c r="R56" s="1"/>
    </row>
    <row r="57" spans="1:18" ht="14.25" hidden="1" customHeight="1">
      <c r="A57" s="190">
        <v>2</v>
      </c>
      <c r="B57" s="186">
        <v>2</v>
      </c>
      <c r="C57" s="187">
        <v>1</v>
      </c>
      <c r="D57" s="187">
        <v>1</v>
      </c>
      <c r="E57" s="187">
        <v>1</v>
      </c>
      <c r="F57" s="189">
        <v>20</v>
      </c>
      <c r="G57" s="188" t="s">
        <v>46</v>
      </c>
      <c r="H57" s="174">
        <v>28</v>
      </c>
      <c r="I57" s="194">
        <v>0</v>
      </c>
      <c r="J57" s="193">
        <v>0</v>
      </c>
      <c r="K57" s="193">
        <v>0</v>
      </c>
      <c r="L57" s="193">
        <v>0</v>
      </c>
      <c r="M57" s="1"/>
      <c r="Q57" s="282"/>
      <c r="R57" s="1"/>
    </row>
    <row r="58" spans="1:18" ht="27.75" hidden="1" customHeight="1">
      <c r="A58" s="190">
        <v>2</v>
      </c>
      <c r="B58" s="186">
        <v>2</v>
      </c>
      <c r="C58" s="187">
        <v>1</v>
      </c>
      <c r="D58" s="187">
        <v>1</v>
      </c>
      <c r="E58" s="187">
        <v>1</v>
      </c>
      <c r="F58" s="189">
        <v>21</v>
      </c>
      <c r="G58" s="188" t="s">
        <v>47</v>
      </c>
      <c r="H58" s="174">
        <v>29</v>
      </c>
      <c r="I58" s="194">
        <v>0</v>
      </c>
      <c r="J58" s="193">
        <v>0</v>
      </c>
      <c r="K58" s="193">
        <v>0</v>
      </c>
      <c r="L58" s="193">
        <v>0</v>
      </c>
      <c r="M58" s="1"/>
      <c r="Q58" s="282"/>
      <c r="R58" s="1"/>
    </row>
    <row r="59" spans="1:18" ht="12" hidden="1" customHeight="1">
      <c r="A59" s="190">
        <v>2</v>
      </c>
      <c r="B59" s="186">
        <v>2</v>
      </c>
      <c r="C59" s="187">
        <v>1</v>
      </c>
      <c r="D59" s="187">
        <v>1</v>
      </c>
      <c r="E59" s="187">
        <v>1</v>
      </c>
      <c r="F59" s="189">
        <v>22</v>
      </c>
      <c r="G59" s="188" t="s">
        <v>48</v>
      </c>
      <c r="H59" s="174">
        <v>30</v>
      </c>
      <c r="I59" s="194">
        <v>0</v>
      </c>
      <c r="J59" s="193">
        <v>0</v>
      </c>
      <c r="K59" s="193">
        <v>0</v>
      </c>
      <c r="L59" s="193">
        <v>0</v>
      </c>
      <c r="M59" s="1"/>
      <c r="Q59" s="282"/>
      <c r="R59" s="1"/>
    </row>
    <row r="60" spans="1:18" ht="12" hidden="1" customHeight="1">
      <c r="A60" s="190">
        <v>2</v>
      </c>
      <c r="B60" s="186">
        <v>2</v>
      </c>
      <c r="C60" s="187">
        <v>1</v>
      </c>
      <c r="D60" s="187">
        <v>1</v>
      </c>
      <c r="E60" s="187">
        <v>1</v>
      </c>
      <c r="F60" s="189">
        <v>23</v>
      </c>
      <c r="G60" s="188" t="s">
        <v>387</v>
      </c>
      <c r="H60" s="174">
        <v>31</v>
      </c>
      <c r="I60" s="194">
        <v>0</v>
      </c>
      <c r="J60" s="193">
        <v>0</v>
      </c>
      <c r="K60" s="193">
        <v>0</v>
      </c>
      <c r="L60" s="193">
        <v>0</v>
      </c>
      <c r="M60" s="1"/>
      <c r="Q60" s="282"/>
      <c r="R60" s="1"/>
    </row>
    <row r="61" spans="1:18" ht="15" hidden="1" customHeight="1">
      <c r="A61" s="190">
        <v>2</v>
      </c>
      <c r="B61" s="186">
        <v>2</v>
      </c>
      <c r="C61" s="187">
        <v>1</v>
      </c>
      <c r="D61" s="187">
        <v>1</v>
      </c>
      <c r="E61" s="187">
        <v>1</v>
      </c>
      <c r="F61" s="189">
        <v>30</v>
      </c>
      <c r="G61" s="188" t="s">
        <v>49</v>
      </c>
      <c r="H61" s="174">
        <v>32</v>
      </c>
      <c r="I61" s="194">
        <v>0</v>
      </c>
      <c r="J61" s="193">
        <v>0</v>
      </c>
      <c r="K61" s="193">
        <v>0</v>
      </c>
      <c r="L61" s="193">
        <v>0</v>
      </c>
      <c r="M61" s="1"/>
      <c r="Q61" s="282"/>
      <c r="R61" s="1"/>
    </row>
    <row r="62" spans="1:18" ht="14.25" hidden="1" customHeight="1">
      <c r="A62" s="214">
        <v>2</v>
      </c>
      <c r="B62" s="215">
        <v>3</v>
      </c>
      <c r="C62" s="178"/>
      <c r="D62" s="179"/>
      <c r="E62" s="179"/>
      <c r="F62" s="182"/>
      <c r="G62" s="216" t="s">
        <v>50</v>
      </c>
      <c r="H62" s="174">
        <v>33</v>
      </c>
      <c r="I62" s="197">
        <f>I63</f>
        <v>0</v>
      </c>
      <c r="J62" s="197">
        <f>J63</f>
        <v>0</v>
      </c>
      <c r="K62" s="197">
        <f>K63</f>
        <v>0</v>
      </c>
      <c r="L62" s="197">
        <f>L63</f>
        <v>0</v>
      </c>
      <c r="M62" s="1"/>
    </row>
    <row r="63" spans="1:18" ht="13.5" hidden="1" customHeight="1">
      <c r="A63" s="190">
        <v>2</v>
      </c>
      <c r="B63" s="186">
        <v>3</v>
      </c>
      <c r="C63" s="187">
        <v>1</v>
      </c>
      <c r="D63" s="187"/>
      <c r="E63" s="187"/>
      <c r="F63" s="189"/>
      <c r="G63" s="188" t="s">
        <v>51</v>
      </c>
      <c r="H63" s="174">
        <v>34</v>
      </c>
      <c r="I63" s="175">
        <f>SUM(I64+I69+I74)</f>
        <v>0</v>
      </c>
      <c r="J63" s="217">
        <f>SUM(J64+J69+J74)</f>
        <v>0</v>
      </c>
      <c r="K63" s="176">
        <f>SUM(K64+K69+K74)</f>
        <v>0</v>
      </c>
      <c r="L63" s="175">
        <f>SUM(L64+L69+L74)</f>
        <v>0</v>
      </c>
      <c r="M63" s="1"/>
      <c r="Q63" s="1"/>
      <c r="R63" s="282"/>
    </row>
    <row r="64" spans="1:18" ht="15" hidden="1" customHeight="1">
      <c r="A64" s="190">
        <v>2</v>
      </c>
      <c r="B64" s="186">
        <v>3</v>
      </c>
      <c r="C64" s="187">
        <v>1</v>
      </c>
      <c r="D64" s="187">
        <v>1</v>
      </c>
      <c r="E64" s="187"/>
      <c r="F64" s="189"/>
      <c r="G64" s="188" t="s">
        <v>52</v>
      </c>
      <c r="H64" s="174">
        <v>35</v>
      </c>
      <c r="I64" s="175">
        <f>I65</f>
        <v>0</v>
      </c>
      <c r="J64" s="217">
        <f>J65</f>
        <v>0</v>
      </c>
      <c r="K64" s="176">
        <f>K65</f>
        <v>0</v>
      </c>
      <c r="L64" s="175">
        <f>L65</f>
        <v>0</v>
      </c>
      <c r="M64" s="1"/>
      <c r="Q64" s="282"/>
      <c r="R64" s="1"/>
    </row>
    <row r="65" spans="1:18" ht="13.5" hidden="1" customHeight="1">
      <c r="A65" s="190">
        <v>2</v>
      </c>
      <c r="B65" s="186">
        <v>3</v>
      </c>
      <c r="C65" s="187">
        <v>1</v>
      </c>
      <c r="D65" s="187">
        <v>1</v>
      </c>
      <c r="E65" s="187">
        <v>1</v>
      </c>
      <c r="F65" s="189"/>
      <c r="G65" s="188" t="s">
        <v>52</v>
      </c>
      <c r="H65" s="174">
        <v>36</v>
      </c>
      <c r="I65" s="175">
        <f>SUM(I66:I68)</f>
        <v>0</v>
      </c>
      <c r="J65" s="217">
        <f>SUM(J66:J68)</f>
        <v>0</v>
      </c>
      <c r="K65" s="176">
        <f>SUM(K66:K68)</f>
        <v>0</v>
      </c>
      <c r="L65" s="175">
        <f>SUM(L66:L68)</f>
        <v>0</v>
      </c>
      <c r="M65" s="1"/>
      <c r="Q65" s="282"/>
      <c r="R65" s="1"/>
    </row>
    <row r="66" spans="1:18" s="218" customFormat="1" ht="25.5" hidden="1" customHeight="1">
      <c r="A66" s="190">
        <v>2</v>
      </c>
      <c r="B66" s="186">
        <v>3</v>
      </c>
      <c r="C66" s="187">
        <v>1</v>
      </c>
      <c r="D66" s="187">
        <v>1</v>
      </c>
      <c r="E66" s="187">
        <v>1</v>
      </c>
      <c r="F66" s="189">
        <v>1</v>
      </c>
      <c r="G66" s="188" t="s">
        <v>53</v>
      </c>
      <c r="H66" s="174">
        <v>37</v>
      </c>
      <c r="I66" s="194">
        <v>0</v>
      </c>
      <c r="J66" s="194">
        <v>0</v>
      </c>
      <c r="K66" s="194">
        <v>0</v>
      </c>
      <c r="L66" s="194">
        <v>0</v>
      </c>
      <c r="Q66" s="282"/>
      <c r="R66" s="1"/>
    </row>
    <row r="67" spans="1:18" ht="19.5" hidden="1" customHeight="1">
      <c r="A67" s="190">
        <v>2</v>
      </c>
      <c r="B67" s="181">
        <v>3</v>
      </c>
      <c r="C67" s="179">
        <v>1</v>
      </c>
      <c r="D67" s="179">
        <v>1</v>
      </c>
      <c r="E67" s="179">
        <v>1</v>
      </c>
      <c r="F67" s="182">
        <v>2</v>
      </c>
      <c r="G67" s="180" t="s">
        <v>54</v>
      </c>
      <c r="H67" s="174">
        <v>38</v>
      </c>
      <c r="I67" s="192">
        <v>0</v>
      </c>
      <c r="J67" s="192">
        <v>0</v>
      </c>
      <c r="K67" s="192">
        <v>0</v>
      </c>
      <c r="L67" s="192">
        <v>0</v>
      </c>
      <c r="M67" s="1"/>
      <c r="Q67" s="282"/>
      <c r="R67" s="1"/>
    </row>
    <row r="68" spans="1:18" ht="16.5" hidden="1" customHeight="1">
      <c r="A68" s="186">
        <v>2</v>
      </c>
      <c r="B68" s="187">
        <v>3</v>
      </c>
      <c r="C68" s="187">
        <v>1</v>
      </c>
      <c r="D68" s="187">
        <v>1</v>
      </c>
      <c r="E68" s="187">
        <v>1</v>
      </c>
      <c r="F68" s="189">
        <v>3</v>
      </c>
      <c r="G68" s="188" t="s">
        <v>55</v>
      </c>
      <c r="H68" s="174">
        <v>39</v>
      </c>
      <c r="I68" s="194">
        <v>0</v>
      </c>
      <c r="J68" s="194">
        <v>0</v>
      </c>
      <c r="K68" s="194">
        <v>0</v>
      </c>
      <c r="L68" s="194">
        <v>0</v>
      </c>
      <c r="M68" s="1"/>
      <c r="Q68" s="282"/>
      <c r="R68" s="1"/>
    </row>
    <row r="69" spans="1:18" ht="29.25" hidden="1" customHeight="1">
      <c r="A69" s="181">
        <v>2</v>
      </c>
      <c r="B69" s="179">
        <v>3</v>
      </c>
      <c r="C69" s="179">
        <v>1</v>
      </c>
      <c r="D69" s="179">
        <v>2</v>
      </c>
      <c r="E69" s="179"/>
      <c r="F69" s="182"/>
      <c r="G69" s="180" t="s">
        <v>56</v>
      </c>
      <c r="H69" s="174">
        <v>40</v>
      </c>
      <c r="I69" s="197">
        <f>I70</f>
        <v>0</v>
      </c>
      <c r="J69" s="219">
        <f>J70</f>
        <v>0</v>
      </c>
      <c r="K69" s="198">
        <f>K70</f>
        <v>0</v>
      </c>
      <c r="L69" s="198">
        <f>L70</f>
        <v>0</v>
      </c>
      <c r="M69" s="1"/>
      <c r="Q69" s="282"/>
      <c r="R69" s="1"/>
    </row>
    <row r="70" spans="1:18" ht="27" hidden="1" customHeight="1">
      <c r="A70" s="200">
        <v>2</v>
      </c>
      <c r="B70" s="201">
        <v>3</v>
      </c>
      <c r="C70" s="201">
        <v>1</v>
      </c>
      <c r="D70" s="201">
        <v>2</v>
      </c>
      <c r="E70" s="201">
        <v>1</v>
      </c>
      <c r="F70" s="203"/>
      <c r="G70" s="180" t="s">
        <v>56</v>
      </c>
      <c r="H70" s="174">
        <v>41</v>
      </c>
      <c r="I70" s="185">
        <f>SUM(I71:I73)</f>
        <v>0</v>
      </c>
      <c r="J70" s="220">
        <f>SUM(J71:J73)</f>
        <v>0</v>
      </c>
      <c r="K70" s="184">
        <f>SUM(K71:K73)</f>
        <v>0</v>
      </c>
      <c r="L70" s="176">
        <f>SUM(L71:L73)</f>
        <v>0</v>
      </c>
      <c r="M70" s="1"/>
      <c r="Q70" s="282"/>
      <c r="R70" s="1"/>
    </row>
    <row r="71" spans="1:18" s="218" customFormat="1" ht="27" hidden="1" customHeight="1">
      <c r="A71" s="186">
        <v>2</v>
      </c>
      <c r="B71" s="187">
        <v>3</v>
      </c>
      <c r="C71" s="187">
        <v>1</v>
      </c>
      <c r="D71" s="187">
        <v>2</v>
      </c>
      <c r="E71" s="187">
        <v>1</v>
      </c>
      <c r="F71" s="189">
        <v>1</v>
      </c>
      <c r="G71" s="190" t="s">
        <v>53</v>
      </c>
      <c r="H71" s="174">
        <v>42</v>
      </c>
      <c r="I71" s="194">
        <v>0</v>
      </c>
      <c r="J71" s="194">
        <v>0</v>
      </c>
      <c r="K71" s="194">
        <v>0</v>
      </c>
      <c r="L71" s="194">
        <v>0</v>
      </c>
      <c r="Q71" s="282"/>
      <c r="R71" s="1"/>
    </row>
    <row r="72" spans="1:18" ht="16.5" hidden="1" customHeight="1">
      <c r="A72" s="186">
        <v>2</v>
      </c>
      <c r="B72" s="187">
        <v>3</v>
      </c>
      <c r="C72" s="187">
        <v>1</v>
      </c>
      <c r="D72" s="187">
        <v>2</v>
      </c>
      <c r="E72" s="187">
        <v>1</v>
      </c>
      <c r="F72" s="189">
        <v>2</v>
      </c>
      <c r="G72" s="190" t="s">
        <v>54</v>
      </c>
      <c r="H72" s="174">
        <v>43</v>
      </c>
      <c r="I72" s="194">
        <v>0</v>
      </c>
      <c r="J72" s="194">
        <v>0</v>
      </c>
      <c r="K72" s="194">
        <v>0</v>
      </c>
      <c r="L72" s="194">
        <v>0</v>
      </c>
      <c r="M72" s="1"/>
      <c r="Q72" s="282"/>
      <c r="R72" s="1"/>
    </row>
    <row r="73" spans="1:18" ht="15" hidden="1" customHeight="1">
      <c r="A73" s="186">
        <v>2</v>
      </c>
      <c r="B73" s="187">
        <v>3</v>
      </c>
      <c r="C73" s="187">
        <v>1</v>
      </c>
      <c r="D73" s="187">
        <v>2</v>
      </c>
      <c r="E73" s="187">
        <v>1</v>
      </c>
      <c r="F73" s="189">
        <v>3</v>
      </c>
      <c r="G73" s="190" t="s">
        <v>55</v>
      </c>
      <c r="H73" s="174">
        <v>44</v>
      </c>
      <c r="I73" s="194">
        <v>0</v>
      </c>
      <c r="J73" s="194">
        <v>0</v>
      </c>
      <c r="K73" s="194">
        <v>0</v>
      </c>
      <c r="L73" s="194">
        <v>0</v>
      </c>
      <c r="M73" s="1"/>
      <c r="Q73" s="282"/>
      <c r="R73" s="1"/>
    </row>
    <row r="74" spans="1:18" ht="27.75" hidden="1" customHeight="1">
      <c r="A74" s="186">
        <v>2</v>
      </c>
      <c r="B74" s="187">
        <v>3</v>
      </c>
      <c r="C74" s="187">
        <v>1</v>
      </c>
      <c r="D74" s="187">
        <v>3</v>
      </c>
      <c r="E74" s="187"/>
      <c r="F74" s="189"/>
      <c r="G74" s="190" t="s">
        <v>388</v>
      </c>
      <c r="H74" s="174">
        <v>45</v>
      </c>
      <c r="I74" s="175">
        <f>I75</f>
        <v>0</v>
      </c>
      <c r="J74" s="217">
        <f>J75</f>
        <v>0</v>
      </c>
      <c r="K74" s="176">
        <f>K75</f>
        <v>0</v>
      </c>
      <c r="L74" s="176">
        <f>L75</f>
        <v>0</v>
      </c>
      <c r="M74" s="1"/>
      <c r="Q74" s="282"/>
      <c r="R74" s="1"/>
    </row>
    <row r="75" spans="1:18" ht="26.25" hidden="1" customHeight="1">
      <c r="A75" s="186">
        <v>2</v>
      </c>
      <c r="B75" s="187">
        <v>3</v>
      </c>
      <c r="C75" s="187">
        <v>1</v>
      </c>
      <c r="D75" s="187">
        <v>3</v>
      </c>
      <c r="E75" s="187">
        <v>1</v>
      </c>
      <c r="F75" s="189"/>
      <c r="G75" s="190" t="s">
        <v>389</v>
      </c>
      <c r="H75" s="174">
        <v>46</v>
      </c>
      <c r="I75" s="175">
        <f>SUM(I76:I78)</f>
        <v>0</v>
      </c>
      <c r="J75" s="217">
        <f>SUM(J76:J78)</f>
        <v>0</v>
      </c>
      <c r="K75" s="176">
        <f>SUM(K76:K78)</f>
        <v>0</v>
      </c>
      <c r="L75" s="176">
        <f>SUM(L76:L78)</f>
        <v>0</v>
      </c>
      <c r="M75" s="1"/>
      <c r="Q75" s="282"/>
      <c r="R75" s="1"/>
    </row>
    <row r="76" spans="1:18" ht="15" hidden="1" customHeight="1">
      <c r="A76" s="181">
        <v>2</v>
      </c>
      <c r="B76" s="179">
        <v>3</v>
      </c>
      <c r="C76" s="179">
        <v>1</v>
      </c>
      <c r="D76" s="179">
        <v>3</v>
      </c>
      <c r="E76" s="179">
        <v>1</v>
      </c>
      <c r="F76" s="182">
        <v>1</v>
      </c>
      <c r="G76" s="207" t="s">
        <v>57</v>
      </c>
      <c r="H76" s="174">
        <v>47</v>
      </c>
      <c r="I76" s="192">
        <v>0</v>
      </c>
      <c r="J76" s="192">
        <v>0</v>
      </c>
      <c r="K76" s="192">
        <v>0</v>
      </c>
      <c r="L76" s="192">
        <v>0</v>
      </c>
      <c r="M76" s="1"/>
      <c r="Q76" s="282"/>
      <c r="R76" s="1"/>
    </row>
    <row r="77" spans="1:18" ht="16.5" hidden="1" customHeight="1">
      <c r="A77" s="186">
        <v>2</v>
      </c>
      <c r="B77" s="187">
        <v>3</v>
      </c>
      <c r="C77" s="187">
        <v>1</v>
      </c>
      <c r="D77" s="187">
        <v>3</v>
      </c>
      <c r="E77" s="187">
        <v>1</v>
      </c>
      <c r="F77" s="189">
        <v>2</v>
      </c>
      <c r="G77" s="190" t="s">
        <v>58</v>
      </c>
      <c r="H77" s="174">
        <v>48</v>
      </c>
      <c r="I77" s="194">
        <v>0</v>
      </c>
      <c r="J77" s="194">
        <v>0</v>
      </c>
      <c r="K77" s="194">
        <v>0</v>
      </c>
      <c r="L77" s="194">
        <v>0</v>
      </c>
      <c r="M77" s="1"/>
      <c r="Q77" s="282"/>
      <c r="R77" s="1"/>
    </row>
    <row r="78" spans="1:18" ht="17.25" hidden="1" customHeight="1">
      <c r="A78" s="181">
        <v>2</v>
      </c>
      <c r="B78" s="179">
        <v>3</v>
      </c>
      <c r="C78" s="179">
        <v>1</v>
      </c>
      <c r="D78" s="179">
        <v>3</v>
      </c>
      <c r="E78" s="179">
        <v>1</v>
      </c>
      <c r="F78" s="182">
        <v>3</v>
      </c>
      <c r="G78" s="207" t="s">
        <v>59</v>
      </c>
      <c r="H78" s="174">
        <v>49</v>
      </c>
      <c r="I78" s="192">
        <v>0</v>
      </c>
      <c r="J78" s="192">
        <v>0</v>
      </c>
      <c r="K78" s="192">
        <v>0</v>
      </c>
      <c r="L78" s="192">
        <v>0</v>
      </c>
      <c r="M78" s="1"/>
      <c r="Q78" s="282"/>
      <c r="R78" s="1"/>
    </row>
    <row r="79" spans="1:18" ht="12.75" hidden="1" customHeight="1">
      <c r="A79" s="181">
        <v>2</v>
      </c>
      <c r="B79" s="179">
        <v>3</v>
      </c>
      <c r="C79" s="179">
        <v>2</v>
      </c>
      <c r="D79" s="179"/>
      <c r="E79" s="179"/>
      <c r="F79" s="182"/>
      <c r="G79" s="207" t="s">
        <v>60</v>
      </c>
      <c r="H79" s="174">
        <v>50</v>
      </c>
      <c r="I79" s="175">
        <f t="shared" ref="I79:L80" si="3">I80</f>
        <v>0</v>
      </c>
      <c r="J79" s="175">
        <f t="shared" si="3"/>
        <v>0</v>
      </c>
      <c r="K79" s="175">
        <f t="shared" si="3"/>
        <v>0</v>
      </c>
      <c r="L79" s="175">
        <f t="shared" si="3"/>
        <v>0</v>
      </c>
      <c r="M79" s="1"/>
    </row>
    <row r="80" spans="1:18" ht="12" hidden="1" customHeight="1">
      <c r="A80" s="181">
        <v>2</v>
      </c>
      <c r="B80" s="179">
        <v>3</v>
      </c>
      <c r="C80" s="179">
        <v>2</v>
      </c>
      <c r="D80" s="179">
        <v>1</v>
      </c>
      <c r="E80" s="179"/>
      <c r="F80" s="182"/>
      <c r="G80" s="207" t="s">
        <v>60</v>
      </c>
      <c r="H80" s="174">
        <v>51</v>
      </c>
      <c r="I80" s="175">
        <f t="shared" si="3"/>
        <v>0</v>
      </c>
      <c r="J80" s="175">
        <f t="shared" si="3"/>
        <v>0</v>
      </c>
      <c r="K80" s="175">
        <f t="shared" si="3"/>
        <v>0</v>
      </c>
      <c r="L80" s="175">
        <f t="shared" si="3"/>
        <v>0</v>
      </c>
      <c r="M80" s="1"/>
    </row>
    <row r="81" spans="1:13" ht="15.75" hidden="1" customHeight="1">
      <c r="A81" s="181">
        <v>2</v>
      </c>
      <c r="B81" s="179">
        <v>3</v>
      </c>
      <c r="C81" s="179">
        <v>2</v>
      </c>
      <c r="D81" s="179">
        <v>1</v>
      </c>
      <c r="E81" s="179">
        <v>1</v>
      </c>
      <c r="F81" s="182"/>
      <c r="G81" s="207" t="s">
        <v>60</v>
      </c>
      <c r="H81" s="174">
        <v>52</v>
      </c>
      <c r="I81" s="175">
        <f>SUM(I82)</f>
        <v>0</v>
      </c>
      <c r="J81" s="175">
        <f>SUM(J82)</f>
        <v>0</v>
      </c>
      <c r="K81" s="175">
        <f>SUM(K82)</f>
        <v>0</v>
      </c>
      <c r="L81" s="175">
        <f>SUM(L82)</f>
        <v>0</v>
      </c>
      <c r="M81" s="1"/>
    </row>
    <row r="82" spans="1:13" ht="13.5" hidden="1" customHeight="1">
      <c r="A82" s="181">
        <v>2</v>
      </c>
      <c r="B82" s="179">
        <v>3</v>
      </c>
      <c r="C82" s="179">
        <v>2</v>
      </c>
      <c r="D82" s="179">
        <v>1</v>
      </c>
      <c r="E82" s="179">
        <v>1</v>
      </c>
      <c r="F82" s="182">
        <v>1</v>
      </c>
      <c r="G82" s="207" t="s">
        <v>60</v>
      </c>
      <c r="H82" s="174">
        <v>53</v>
      </c>
      <c r="I82" s="194">
        <v>0</v>
      </c>
      <c r="J82" s="194">
        <v>0</v>
      </c>
      <c r="K82" s="194">
        <v>0</v>
      </c>
      <c r="L82" s="194">
        <v>0</v>
      </c>
      <c r="M82" s="1"/>
    </row>
    <row r="83" spans="1:13" ht="16.5" hidden="1" customHeight="1">
      <c r="A83" s="170">
        <v>2</v>
      </c>
      <c r="B83" s="171">
        <v>4</v>
      </c>
      <c r="C83" s="171"/>
      <c r="D83" s="171"/>
      <c r="E83" s="171"/>
      <c r="F83" s="173"/>
      <c r="G83" s="221" t="s">
        <v>61</v>
      </c>
      <c r="H83" s="174">
        <v>54</v>
      </c>
      <c r="I83" s="175">
        <f t="shared" ref="I83:L85" si="4">I84</f>
        <v>0</v>
      </c>
      <c r="J83" s="217">
        <f t="shared" si="4"/>
        <v>0</v>
      </c>
      <c r="K83" s="176">
        <f t="shared" si="4"/>
        <v>0</v>
      </c>
      <c r="L83" s="176">
        <f t="shared" si="4"/>
        <v>0</v>
      </c>
      <c r="M83" s="1"/>
    </row>
    <row r="84" spans="1:13" ht="15.75" hidden="1" customHeight="1">
      <c r="A84" s="186">
        <v>2</v>
      </c>
      <c r="B84" s="187">
        <v>4</v>
      </c>
      <c r="C84" s="187">
        <v>1</v>
      </c>
      <c r="D84" s="187"/>
      <c r="E84" s="187"/>
      <c r="F84" s="189"/>
      <c r="G84" s="190" t="s">
        <v>62</v>
      </c>
      <c r="H84" s="174">
        <v>55</v>
      </c>
      <c r="I84" s="175">
        <f t="shared" si="4"/>
        <v>0</v>
      </c>
      <c r="J84" s="217">
        <f t="shared" si="4"/>
        <v>0</v>
      </c>
      <c r="K84" s="176">
        <f t="shared" si="4"/>
        <v>0</v>
      </c>
      <c r="L84" s="176">
        <f t="shared" si="4"/>
        <v>0</v>
      </c>
      <c r="M84" s="1"/>
    </row>
    <row r="85" spans="1:13" ht="17.25" hidden="1" customHeight="1">
      <c r="A85" s="186">
        <v>2</v>
      </c>
      <c r="B85" s="187">
        <v>4</v>
      </c>
      <c r="C85" s="187">
        <v>1</v>
      </c>
      <c r="D85" s="187">
        <v>1</v>
      </c>
      <c r="E85" s="187"/>
      <c r="F85" s="189"/>
      <c r="G85" s="190" t="s">
        <v>62</v>
      </c>
      <c r="H85" s="174">
        <v>56</v>
      </c>
      <c r="I85" s="175">
        <f t="shared" si="4"/>
        <v>0</v>
      </c>
      <c r="J85" s="217">
        <f t="shared" si="4"/>
        <v>0</v>
      </c>
      <c r="K85" s="176">
        <f t="shared" si="4"/>
        <v>0</v>
      </c>
      <c r="L85" s="176">
        <f t="shared" si="4"/>
        <v>0</v>
      </c>
      <c r="M85" s="1"/>
    </row>
    <row r="86" spans="1:13" ht="18" hidden="1" customHeight="1">
      <c r="A86" s="186">
        <v>2</v>
      </c>
      <c r="B86" s="187">
        <v>4</v>
      </c>
      <c r="C86" s="187">
        <v>1</v>
      </c>
      <c r="D86" s="187">
        <v>1</v>
      </c>
      <c r="E86" s="187">
        <v>1</v>
      </c>
      <c r="F86" s="189"/>
      <c r="G86" s="190" t="s">
        <v>62</v>
      </c>
      <c r="H86" s="174">
        <v>57</v>
      </c>
      <c r="I86" s="175">
        <f>SUM(I87:I89)</f>
        <v>0</v>
      </c>
      <c r="J86" s="217">
        <f>SUM(J87:J89)</f>
        <v>0</v>
      </c>
      <c r="K86" s="176">
        <f>SUM(K87:K89)</f>
        <v>0</v>
      </c>
      <c r="L86" s="176">
        <f>SUM(L87:L89)</f>
        <v>0</v>
      </c>
      <c r="M86" s="1"/>
    </row>
    <row r="87" spans="1:13" ht="14.25" hidden="1" customHeight="1">
      <c r="A87" s="186">
        <v>2</v>
      </c>
      <c r="B87" s="187">
        <v>4</v>
      </c>
      <c r="C87" s="187">
        <v>1</v>
      </c>
      <c r="D87" s="187">
        <v>1</v>
      </c>
      <c r="E87" s="187">
        <v>1</v>
      </c>
      <c r="F87" s="189">
        <v>1</v>
      </c>
      <c r="G87" s="190" t="s">
        <v>63</v>
      </c>
      <c r="H87" s="174">
        <v>58</v>
      </c>
      <c r="I87" s="194">
        <v>0</v>
      </c>
      <c r="J87" s="194">
        <v>0</v>
      </c>
      <c r="K87" s="194">
        <v>0</v>
      </c>
      <c r="L87" s="194">
        <v>0</v>
      </c>
      <c r="M87" s="1"/>
    </row>
    <row r="88" spans="1:13" ht="13.5" hidden="1" customHeight="1">
      <c r="A88" s="186">
        <v>2</v>
      </c>
      <c r="B88" s="186">
        <v>4</v>
      </c>
      <c r="C88" s="186">
        <v>1</v>
      </c>
      <c r="D88" s="187">
        <v>1</v>
      </c>
      <c r="E88" s="187">
        <v>1</v>
      </c>
      <c r="F88" s="222">
        <v>2</v>
      </c>
      <c r="G88" s="188" t="s">
        <v>64</v>
      </c>
      <c r="H88" s="174">
        <v>59</v>
      </c>
      <c r="I88" s="194">
        <v>0</v>
      </c>
      <c r="J88" s="194">
        <v>0</v>
      </c>
      <c r="K88" s="194">
        <v>0</v>
      </c>
      <c r="L88" s="194">
        <v>0</v>
      </c>
      <c r="M88" s="1"/>
    </row>
    <row r="89" spans="1:13" hidden="1">
      <c r="A89" s="186">
        <v>2</v>
      </c>
      <c r="B89" s="187">
        <v>4</v>
      </c>
      <c r="C89" s="186">
        <v>1</v>
      </c>
      <c r="D89" s="187">
        <v>1</v>
      </c>
      <c r="E89" s="187">
        <v>1</v>
      </c>
      <c r="F89" s="222">
        <v>3</v>
      </c>
      <c r="G89" s="188" t="s">
        <v>65</v>
      </c>
      <c r="H89" s="174">
        <v>60</v>
      </c>
      <c r="I89" s="194">
        <v>0</v>
      </c>
      <c r="J89" s="194">
        <v>0</v>
      </c>
      <c r="K89" s="194">
        <v>0</v>
      </c>
      <c r="L89" s="194">
        <v>0</v>
      </c>
    </row>
    <row r="90" spans="1:13" hidden="1">
      <c r="A90" s="170">
        <v>2</v>
      </c>
      <c r="B90" s="171">
        <v>5</v>
      </c>
      <c r="C90" s="170"/>
      <c r="D90" s="171"/>
      <c r="E90" s="171"/>
      <c r="F90" s="223"/>
      <c r="G90" s="172" t="s">
        <v>66</v>
      </c>
      <c r="H90" s="174">
        <v>61</v>
      </c>
      <c r="I90" s="175">
        <f>SUM(I91+I96+I101)</f>
        <v>0</v>
      </c>
      <c r="J90" s="217">
        <f>SUM(J91+J96+J101)</f>
        <v>0</v>
      </c>
      <c r="K90" s="176">
        <f>SUM(K91+K96+K101)</f>
        <v>0</v>
      </c>
      <c r="L90" s="176">
        <f>SUM(L91+L96+L101)</f>
        <v>0</v>
      </c>
    </row>
    <row r="91" spans="1:13" hidden="1">
      <c r="A91" s="181">
        <v>2</v>
      </c>
      <c r="B91" s="179">
        <v>5</v>
      </c>
      <c r="C91" s="181">
        <v>1</v>
      </c>
      <c r="D91" s="179"/>
      <c r="E91" s="179"/>
      <c r="F91" s="224"/>
      <c r="G91" s="180" t="s">
        <v>67</v>
      </c>
      <c r="H91" s="174">
        <v>62</v>
      </c>
      <c r="I91" s="197">
        <f t="shared" ref="I91:L92" si="5">I92</f>
        <v>0</v>
      </c>
      <c r="J91" s="219">
        <f t="shared" si="5"/>
        <v>0</v>
      </c>
      <c r="K91" s="198">
        <f t="shared" si="5"/>
        <v>0</v>
      </c>
      <c r="L91" s="198">
        <f t="shared" si="5"/>
        <v>0</v>
      </c>
    </row>
    <row r="92" spans="1:13" hidden="1">
      <c r="A92" s="186">
        <v>2</v>
      </c>
      <c r="B92" s="187">
        <v>5</v>
      </c>
      <c r="C92" s="186">
        <v>1</v>
      </c>
      <c r="D92" s="187">
        <v>1</v>
      </c>
      <c r="E92" s="187"/>
      <c r="F92" s="222"/>
      <c r="G92" s="188" t="s">
        <v>67</v>
      </c>
      <c r="H92" s="174">
        <v>63</v>
      </c>
      <c r="I92" s="175">
        <f t="shared" si="5"/>
        <v>0</v>
      </c>
      <c r="J92" s="217">
        <f t="shared" si="5"/>
        <v>0</v>
      </c>
      <c r="K92" s="176">
        <f t="shared" si="5"/>
        <v>0</v>
      </c>
      <c r="L92" s="176">
        <f t="shared" si="5"/>
        <v>0</v>
      </c>
    </row>
    <row r="93" spans="1:13" hidden="1">
      <c r="A93" s="186">
        <v>2</v>
      </c>
      <c r="B93" s="187">
        <v>5</v>
      </c>
      <c r="C93" s="186">
        <v>1</v>
      </c>
      <c r="D93" s="187">
        <v>1</v>
      </c>
      <c r="E93" s="187">
        <v>1</v>
      </c>
      <c r="F93" s="222"/>
      <c r="G93" s="188" t="s">
        <v>67</v>
      </c>
      <c r="H93" s="174">
        <v>64</v>
      </c>
      <c r="I93" s="175">
        <f>SUM(I94:I95)</f>
        <v>0</v>
      </c>
      <c r="J93" s="217">
        <f>SUM(J94:J95)</f>
        <v>0</v>
      </c>
      <c r="K93" s="176">
        <f>SUM(K94:K95)</f>
        <v>0</v>
      </c>
      <c r="L93" s="176">
        <f>SUM(L94:L95)</f>
        <v>0</v>
      </c>
    </row>
    <row r="94" spans="1:13" ht="25.5" hidden="1" customHeight="1">
      <c r="A94" s="186">
        <v>2</v>
      </c>
      <c r="B94" s="187">
        <v>5</v>
      </c>
      <c r="C94" s="186">
        <v>1</v>
      </c>
      <c r="D94" s="187">
        <v>1</v>
      </c>
      <c r="E94" s="187">
        <v>1</v>
      </c>
      <c r="F94" s="222">
        <v>1</v>
      </c>
      <c r="G94" s="188" t="s">
        <v>68</v>
      </c>
      <c r="H94" s="174">
        <v>65</v>
      </c>
      <c r="I94" s="194">
        <v>0</v>
      </c>
      <c r="J94" s="194">
        <v>0</v>
      </c>
      <c r="K94" s="194">
        <v>0</v>
      </c>
      <c r="L94" s="194">
        <v>0</v>
      </c>
      <c r="M94" s="1"/>
    </row>
    <row r="95" spans="1:13" ht="15.75" hidden="1" customHeight="1">
      <c r="A95" s="186">
        <v>2</v>
      </c>
      <c r="B95" s="187">
        <v>5</v>
      </c>
      <c r="C95" s="186">
        <v>1</v>
      </c>
      <c r="D95" s="187">
        <v>1</v>
      </c>
      <c r="E95" s="187">
        <v>1</v>
      </c>
      <c r="F95" s="222">
        <v>2</v>
      </c>
      <c r="G95" s="188" t="s">
        <v>69</v>
      </c>
      <c r="H95" s="174">
        <v>66</v>
      </c>
      <c r="I95" s="194">
        <v>0</v>
      </c>
      <c r="J95" s="194">
        <v>0</v>
      </c>
      <c r="K95" s="194">
        <v>0</v>
      </c>
      <c r="L95" s="194">
        <v>0</v>
      </c>
      <c r="M95" s="1"/>
    </row>
    <row r="96" spans="1:13" ht="12" hidden="1" customHeight="1">
      <c r="A96" s="186">
        <v>2</v>
      </c>
      <c r="B96" s="187">
        <v>5</v>
      </c>
      <c r="C96" s="186">
        <v>2</v>
      </c>
      <c r="D96" s="187"/>
      <c r="E96" s="187"/>
      <c r="F96" s="222"/>
      <c r="G96" s="188" t="s">
        <v>70</v>
      </c>
      <c r="H96" s="174">
        <v>67</v>
      </c>
      <c r="I96" s="175">
        <f t="shared" ref="I96:L97" si="6">I97</f>
        <v>0</v>
      </c>
      <c r="J96" s="217">
        <f t="shared" si="6"/>
        <v>0</v>
      </c>
      <c r="K96" s="176">
        <f t="shared" si="6"/>
        <v>0</v>
      </c>
      <c r="L96" s="175">
        <f t="shared" si="6"/>
        <v>0</v>
      </c>
      <c r="M96" s="1"/>
    </row>
    <row r="97" spans="1:13" ht="15.75" hidden="1" customHeight="1">
      <c r="A97" s="190">
        <v>2</v>
      </c>
      <c r="B97" s="186">
        <v>5</v>
      </c>
      <c r="C97" s="187">
        <v>2</v>
      </c>
      <c r="D97" s="188">
        <v>1</v>
      </c>
      <c r="E97" s="186"/>
      <c r="F97" s="222"/>
      <c r="G97" s="188" t="s">
        <v>70</v>
      </c>
      <c r="H97" s="174">
        <v>68</v>
      </c>
      <c r="I97" s="175">
        <f t="shared" si="6"/>
        <v>0</v>
      </c>
      <c r="J97" s="217">
        <f t="shared" si="6"/>
        <v>0</v>
      </c>
      <c r="K97" s="176">
        <f t="shared" si="6"/>
        <v>0</v>
      </c>
      <c r="L97" s="175">
        <f t="shared" si="6"/>
        <v>0</v>
      </c>
      <c r="M97" s="1"/>
    </row>
    <row r="98" spans="1:13" ht="15" hidden="1" customHeight="1">
      <c r="A98" s="190">
        <v>2</v>
      </c>
      <c r="B98" s="186">
        <v>5</v>
      </c>
      <c r="C98" s="187">
        <v>2</v>
      </c>
      <c r="D98" s="188">
        <v>1</v>
      </c>
      <c r="E98" s="186">
        <v>1</v>
      </c>
      <c r="F98" s="222"/>
      <c r="G98" s="188" t="s">
        <v>70</v>
      </c>
      <c r="H98" s="174">
        <v>69</v>
      </c>
      <c r="I98" s="175">
        <f>SUM(I99:I100)</f>
        <v>0</v>
      </c>
      <c r="J98" s="217">
        <f>SUM(J99:J100)</f>
        <v>0</v>
      </c>
      <c r="K98" s="176">
        <f>SUM(K99:K100)</f>
        <v>0</v>
      </c>
      <c r="L98" s="175">
        <f>SUM(L99:L100)</f>
        <v>0</v>
      </c>
      <c r="M98" s="1"/>
    </row>
    <row r="99" spans="1:13" ht="25.5" hidden="1" customHeight="1">
      <c r="A99" s="190">
        <v>2</v>
      </c>
      <c r="B99" s="186">
        <v>5</v>
      </c>
      <c r="C99" s="187">
        <v>2</v>
      </c>
      <c r="D99" s="188">
        <v>1</v>
      </c>
      <c r="E99" s="186">
        <v>1</v>
      </c>
      <c r="F99" s="222">
        <v>1</v>
      </c>
      <c r="G99" s="188" t="s">
        <v>71</v>
      </c>
      <c r="H99" s="174">
        <v>70</v>
      </c>
      <c r="I99" s="194">
        <v>0</v>
      </c>
      <c r="J99" s="194">
        <v>0</v>
      </c>
      <c r="K99" s="194">
        <v>0</v>
      </c>
      <c r="L99" s="194">
        <v>0</v>
      </c>
      <c r="M99" s="1"/>
    </row>
    <row r="100" spans="1:13" ht="25.5" hidden="1" customHeight="1">
      <c r="A100" s="190">
        <v>2</v>
      </c>
      <c r="B100" s="186">
        <v>5</v>
      </c>
      <c r="C100" s="187">
        <v>2</v>
      </c>
      <c r="D100" s="188">
        <v>1</v>
      </c>
      <c r="E100" s="186">
        <v>1</v>
      </c>
      <c r="F100" s="222">
        <v>2</v>
      </c>
      <c r="G100" s="188" t="s">
        <v>72</v>
      </c>
      <c r="H100" s="174">
        <v>71</v>
      </c>
      <c r="I100" s="194">
        <v>0</v>
      </c>
      <c r="J100" s="194">
        <v>0</v>
      </c>
      <c r="K100" s="194">
        <v>0</v>
      </c>
      <c r="L100" s="194">
        <v>0</v>
      </c>
      <c r="M100" s="1"/>
    </row>
    <row r="101" spans="1:13" ht="28.5" hidden="1" customHeight="1">
      <c r="A101" s="190">
        <v>2</v>
      </c>
      <c r="B101" s="186">
        <v>5</v>
      </c>
      <c r="C101" s="187">
        <v>3</v>
      </c>
      <c r="D101" s="188"/>
      <c r="E101" s="186"/>
      <c r="F101" s="222"/>
      <c r="G101" s="188" t="s">
        <v>73</v>
      </c>
      <c r="H101" s="174">
        <v>72</v>
      </c>
      <c r="I101" s="175">
        <f>I102+I106</f>
        <v>0</v>
      </c>
      <c r="J101" s="175">
        <f>J102+J106</f>
        <v>0</v>
      </c>
      <c r="K101" s="175">
        <f>K102+K106</f>
        <v>0</v>
      </c>
      <c r="L101" s="175">
        <f>L102+L106</f>
        <v>0</v>
      </c>
      <c r="M101" s="1"/>
    </row>
    <row r="102" spans="1:13" ht="27" hidden="1" customHeight="1">
      <c r="A102" s="190">
        <v>2</v>
      </c>
      <c r="B102" s="186">
        <v>5</v>
      </c>
      <c r="C102" s="187">
        <v>3</v>
      </c>
      <c r="D102" s="188">
        <v>1</v>
      </c>
      <c r="E102" s="186"/>
      <c r="F102" s="222"/>
      <c r="G102" s="188" t="s">
        <v>74</v>
      </c>
      <c r="H102" s="174">
        <v>73</v>
      </c>
      <c r="I102" s="175">
        <f>I103</f>
        <v>0</v>
      </c>
      <c r="J102" s="217">
        <f>J103</f>
        <v>0</v>
      </c>
      <c r="K102" s="176">
        <f>K103</f>
        <v>0</v>
      </c>
      <c r="L102" s="175">
        <f>L103</f>
        <v>0</v>
      </c>
      <c r="M102" s="1"/>
    </row>
    <row r="103" spans="1:13" ht="30" hidden="1" customHeight="1">
      <c r="A103" s="199">
        <v>2</v>
      </c>
      <c r="B103" s="200">
        <v>5</v>
      </c>
      <c r="C103" s="201">
        <v>3</v>
      </c>
      <c r="D103" s="202">
        <v>1</v>
      </c>
      <c r="E103" s="200">
        <v>1</v>
      </c>
      <c r="F103" s="225"/>
      <c r="G103" s="202" t="s">
        <v>74</v>
      </c>
      <c r="H103" s="174">
        <v>74</v>
      </c>
      <c r="I103" s="185">
        <f>SUM(I104:I105)</f>
        <v>0</v>
      </c>
      <c r="J103" s="220">
        <f>SUM(J104:J105)</f>
        <v>0</v>
      </c>
      <c r="K103" s="184">
        <f>SUM(K104:K105)</f>
        <v>0</v>
      </c>
      <c r="L103" s="185">
        <f>SUM(L104:L105)</f>
        <v>0</v>
      </c>
      <c r="M103" s="1"/>
    </row>
    <row r="104" spans="1:13" ht="26.25" hidden="1" customHeight="1">
      <c r="A104" s="190">
        <v>2</v>
      </c>
      <c r="B104" s="186">
        <v>5</v>
      </c>
      <c r="C104" s="187">
        <v>3</v>
      </c>
      <c r="D104" s="188">
        <v>1</v>
      </c>
      <c r="E104" s="186">
        <v>1</v>
      </c>
      <c r="F104" s="222">
        <v>1</v>
      </c>
      <c r="G104" s="188" t="s">
        <v>74</v>
      </c>
      <c r="H104" s="174">
        <v>75</v>
      </c>
      <c r="I104" s="194">
        <v>0</v>
      </c>
      <c r="J104" s="194">
        <v>0</v>
      </c>
      <c r="K104" s="194">
        <v>0</v>
      </c>
      <c r="L104" s="194">
        <v>0</v>
      </c>
      <c r="M104" s="1"/>
    </row>
    <row r="105" spans="1:13" ht="26.25" hidden="1" customHeight="1">
      <c r="A105" s="199">
        <v>2</v>
      </c>
      <c r="B105" s="200">
        <v>5</v>
      </c>
      <c r="C105" s="201">
        <v>3</v>
      </c>
      <c r="D105" s="202">
        <v>1</v>
      </c>
      <c r="E105" s="200">
        <v>1</v>
      </c>
      <c r="F105" s="225">
        <v>2</v>
      </c>
      <c r="G105" s="202" t="s">
        <v>75</v>
      </c>
      <c r="H105" s="174">
        <v>76</v>
      </c>
      <c r="I105" s="194">
        <v>0</v>
      </c>
      <c r="J105" s="194">
        <v>0</v>
      </c>
      <c r="K105" s="194">
        <v>0</v>
      </c>
      <c r="L105" s="194">
        <v>0</v>
      </c>
      <c r="M105" s="1"/>
    </row>
    <row r="106" spans="1:13" ht="27.75" hidden="1" customHeight="1">
      <c r="A106" s="199">
        <v>2</v>
      </c>
      <c r="B106" s="200">
        <v>5</v>
      </c>
      <c r="C106" s="201">
        <v>3</v>
      </c>
      <c r="D106" s="202">
        <v>2</v>
      </c>
      <c r="E106" s="200"/>
      <c r="F106" s="225"/>
      <c r="G106" s="202" t="s">
        <v>76</v>
      </c>
      <c r="H106" s="174">
        <v>77</v>
      </c>
      <c r="I106" s="185">
        <f>I107</f>
        <v>0</v>
      </c>
      <c r="J106" s="185">
        <f>J107</f>
        <v>0</v>
      </c>
      <c r="K106" s="185">
        <f>K107</f>
        <v>0</v>
      </c>
      <c r="L106" s="185">
        <f>L107</f>
        <v>0</v>
      </c>
      <c r="M106" s="1"/>
    </row>
    <row r="107" spans="1:13" ht="25.5" hidden="1" customHeight="1">
      <c r="A107" s="199">
        <v>2</v>
      </c>
      <c r="B107" s="200">
        <v>5</v>
      </c>
      <c r="C107" s="201">
        <v>3</v>
      </c>
      <c r="D107" s="202">
        <v>2</v>
      </c>
      <c r="E107" s="200">
        <v>1</v>
      </c>
      <c r="F107" s="225"/>
      <c r="G107" s="202" t="s">
        <v>76</v>
      </c>
      <c r="H107" s="174">
        <v>78</v>
      </c>
      <c r="I107" s="185">
        <f>SUM(I108:I109)</f>
        <v>0</v>
      </c>
      <c r="J107" s="185">
        <f>SUM(J108:J109)</f>
        <v>0</v>
      </c>
      <c r="K107" s="185">
        <f>SUM(K108:K109)</f>
        <v>0</v>
      </c>
      <c r="L107" s="185">
        <f>SUM(L108:L109)</f>
        <v>0</v>
      </c>
      <c r="M107" s="1"/>
    </row>
    <row r="108" spans="1:13" ht="30" hidden="1" customHeight="1">
      <c r="A108" s="199">
        <v>2</v>
      </c>
      <c r="B108" s="200">
        <v>5</v>
      </c>
      <c r="C108" s="201">
        <v>3</v>
      </c>
      <c r="D108" s="202">
        <v>2</v>
      </c>
      <c r="E108" s="200">
        <v>1</v>
      </c>
      <c r="F108" s="225">
        <v>1</v>
      </c>
      <c r="G108" s="202" t="s">
        <v>76</v>
      </c>
      <c r="H108" s="174">
        <v>79</v>
      </c>
      <c r="I108" s="194">
        <v>0</v>
      </c>
      <c r="J108" s="194">
        <v>0</v>
      </c>
      <c r="K108" s="194">
        <v>0</v>
      </c>
      <c r="L108" s="194">
        <v>0</v>
      </c>
      <c r="M108" s="1"/>
    </row>
    <row r="109" spans="1:13" ht="18" hidden="1" customHeight="1">
      <c r="A109" s="199">
        <v>2</v>
      </c>
      <c r="B109" s="200">
        <v>5</v>
      </c>
      <c r="C109" s="201">
        <v>3</v>
      </c>
      <c r="D109" s="202">
        <v>2</v>
      </c>
      <c r="E109" s="200">
        <v>1</v>
      </c>
      <c r="F109" s="225">
        <v>2</v>
      </c>
      <c r="G109" s="202" t="s">
        <v>77</v>
      </c>
      <c r="H109" s="174">
        <v>80</v>
      </c>
      <c r="I109" s="194">
        <v>0</v>
      </c>
      <c r="J109" s="194">
        <v>0</v>
      </c>
      <c r="K109" s="194">
        <v>0</v>
      </c>
      <c r="L109" s="194">
        <v>0</v>
      </c>
      <c r="M109" s="1"/>
    </row>
    <row r="110" spans="1:13" ht="16.5" hidden="1" customHeight="1">
      <c r="A110" s="221">
        <v>2</v>
      </c>
      <c r="B110" s="170">
        <v>6</v>
      </c>
      <c r="C110" s="171"/>
      <c r="D110" s="172"/>
      <c r="E110" s="170"/>
      <c r="F110" s="223"/>
      <c r="G110" s="226" t="s">
        <v>78</v>
      </c>
      <c r="H110" s="174">
        <v>81</v>
      </c>
      <c r="I110" s="175">
        <f>SUM(I111+I116+I120+I124+I128+I132)</f>
        <v>0</v>
      </c>
      <c r="J110" s="175">
        <f>SUM(J111+J116+J120+J124+J128+J132)</f>
        <v>0</v>
      </c>
      <c r="K110" s="175">
        <f>SUM(K111+K116+K120+K124+K128+K132)</f>
        <v>0</v>
      </c>
      <c r="L110" s="175">
        <f>SUM(L111+L116+L120+L124+L128+L132)</f>
        <v>0</v>
      </c>
      <c r="M110" s="1"/>
    </row>
    <row r="111" spans="1:13" ht="14.25" hidden="1" customHeight="1">
      <c r="A111" s="199">
        <v>2</v>
      </c>
      <c r="B111" s="200">
        <v>6</v>
      </c>
      <c r="C111" s="201">
        <v>1</v>
      </c>
      <c r="D111" s="202"/>
      <c r="E111" s="200"/>
      <c r="F111" s="225"/>
      <c r="G111" s="202" t="s">
        <v>79</v>
      </c>
      <c r="H111" s="174">
        <v>82</v>
      </c>
      <c r="I111" s="185">
        <f t="shared" ref="I111:L112" si="7">I112</f>
        <v>0</v>
      </c>
      <c r="J111" s="220">
        <f t="shared" si="7"/>
        <v>0</v>
      </c>
      <c r="K111" s="184">
        <f t="shared" si="7"/>
        <v>0</v>
      </c>
      <c r="L111" s="185">
        <f t="shared" si="7"/>
        <v>0</v>
      </c>
      <c r="M111" s="1"/>
    </row>
    <row r="112" spans="1:13" ht="14.25" hidden="1" customHeight="1">
      <c r="A112" s="190">
        <v>2</v>
      </c>
      <c r="B112" s="186">
        <v>6</v>
      </c>
      <c r="C112" s="187">
        <v>1</v>
      </c>
      <c r="D112" s="188">
        <v>1</v>
      </c>
      <c r="E112" s="186"/>
      <c r="F112" s="222"/>
      <c r="G112" s="188" t="s">
        <v>79</v>
      </c>
      <c r="H112" s="174">
        <v>83</v>
      </c>
      <c r="I112" s="175">
        <f t="shared" si="7"/>
        <v>0</v>
      </c>
      <c r="J112" s="217">
        <f t="shared" si="7"/>
        <v>0</v>
      </c>
      <c r="K112" s="176">
        <f t="shared" si="7"/>
        <v>0</v>
      </c>
      <c r="L112" s="175">
        <f t="shared" si="7"/>
        <v>0</v>
      </c>
      <c r="M112" s="1"/>
    </row>
    <row r="113" spans="1:13" hidden="1">
      <c r="A113" s="190">
        <v>2</v>
      </c>
      <c r="B113" s="186">
        <v>6</v>
      </c>
      <c r="C113" s="187">
        <v>1</v>
      </c>
      <c r="D113" s="188">
        <v>1</v>
      </c>
      <c r="E113" s="186">
        <v>1</v>
      </c>
      <c r="F113" s="222"/>
      <c r="G113" s="188" t="s">
        <v>79</v>
      </c>
      <c r="H113" s="174">
        <v>84</v>
      </c>
      <c r="I113" s="175">
        <f>SUM(I114:I115)</f>
        <v>0</v>
      </c>
      <c r="J113" s="217">
        <f>SUM(J114:J115)</f>
        <v>0</v>
      </c>
      <c r="K113" s="176">
        <f>SUM(K114:K115)</f>
        <v>0</v>
      </c>
      <c r="L113" s="175">
        <f>SUM(L114:L115)</f>
        <v>0</v>
      </c>
    </row>
    <row r="114" spans="1:13" ht="13.5" hidden="1" customHeight="1">
      <c r="A114" s="190">
        <v>2</v>
      </c>
      <c r="B114" s="186">
        <v>6</v>
      </c>
      <c r="C114" s="187">
        <v>1</v>
      </c>
      <c r="D114" s="188">
        <v>1</v>
      </c>
      <c r="E114" s="186">
        <v>1</v>
      </c>
      <c r="F114" s="222">
        <v>1</v>
      </c>
      <c r="G114" s="188" t="s">
        <v>80</v>
      </c>
      <c r="H114" s="174">
        <v>85</v>
      </c>
      <c r="I114" s="194">
        <v>0</v>
      </c>
      <c r="J114" s="194">
        <v>0</v>
      </c>
      <c r="K114" s="194">
        <v>0</v>
      </c>
      <c r="L114" s="194">
        <v>0</v>
      </c>
      <c r="M114" s="1"/>
    </row>
    <row r="115" spans="1:13" hidden="1">
      <c r="A115" s="207">
        <v>2</v>
      </c>
      <c r="B115" s="181">
        <v>6</v>
      </c>
      <c r="C115" s="179">
        <v>1</v>
      </c>
      <c r="D115" s="180">
        <v>1</v>
      </c>
      <c r="E115" s="181">
        <v>1</v>
      </c>
      <c r="F115" s="224">
        <v>2</v>
      </c>
      <c r="G115" s="180" t="s">
        <v>81</v>
      </c>
      <c r="H115" s="174">
        <v>86</v>
      </c>
      <c r="I115" s="192">
        <v>0</v>
      </c>
      <c r="J115" s="192">
        <v>0</v>
      </c>
      <c r="K115" s="192">
        <v>0</v>
      </c>
      <c r="L115" s="192">
        <v>0</v>
      </c>
    </row>
    <row r="116" spans="1:13" ht="25.5" hidden="1" customHeight="1">
      <c r="A116" s="190">
        <v>2</v>
      </c>
      <c r="B116" s="186">
        <v>6</v>
      </c>
      <c r="C116" s="187">
        <v>2</v>
      </c>
      <c r="D116" s="188"/>
      <c r="E116" s="186"/>
      <c r="F116" s="222"/>
      <c r="G116" s="188" t="s">
        <v>82</v>
      </c>
      <c r="H116" s="174">
        <v>87</v>
      </c>
      <c r="I116" s="175">
        <f t="shared" ref="I116:L118" si="8">I117</f>
        <v>0</v>
      </c>
      <c r="J116" s="217">
        <f t="shared" si="8"/>
        <v>0</v>
      </c>
      <c r="K116" s="176">
        <f t="shared" si="8"/>
        <v>0</v>
      </c>
      <c r="L116" s="175">
        <f t="shared" si="8"/>
        <v>0</v>
      </c>
      <c r="M116" s="1"/>
    </row>
    <row r="117" spans="1:13" ht="14.25" hidden="1" customHeight="1">
      <c r="A117" s="190">
        <v>2</v>
      </c>
      <c r="B117" s="186">
        <v>6</v>
      </c>
      <c r="C117" s="187">
        <v>2</v>
      </c>
      <c r="D117" s="188">
        <v>1</v>
      </c>
      <c r="E117" s="186"/>
      <c r="F117" s="222"/>
      <c r="G117" s="188" t="s">
        <v>82</v>
      </c>
      <c r="H117" s="174">
        <v>88</v>
      </c>
      <c r="I117" s="175">
        <f t="shared" si="8"/>
        <v>0</v>
      </c>
      <c r="J117" s="217">
        <f t="shared" si="8"/>
        <v>0</v>
      </c>
      <c r="K117" s="176">
        <f t="shared" si="8"/>
        <v>0</v>
      </c>
      <c r="L117" s="175">
        <f t="shared" si="8"/>
        <v>0</v>
      </c>
      <c r="M117" s="1"/>
    </row>
    <row r="118" spans="1:13" ht="14.25" hidden="1" customHeight="1">
      <c r="A118" s="190">
        <v>2</v>
      </c>
      <c r="B118" s="186">
        <v>6</v>
      </c>
      <c r="C118" s="187">
        <v>2</v>
      </c>
      <c r="D118" s="188">
        <v>1</v>
      </c>
      <c r="E118" s="186">
        <v>1</v>
      </c>
      <c r="F118" s="222"/>
      <c r="G118" s="188" t="s">
        <v>82</v>
      </c>
      <c r="H118" s="174">
        <v>89</v>
      </c>
      <c r="I118" s="227">
        <f t="shared" si="8"/>
        <v>0</v>
      </c>
      <c r="J118" s="228">
        <f t="shared" si="8"/>
        <v>0</v>
      </c>
      <c r="K118" s="229">
        <f t="shared" si="8"/>
        <v>0</v>
      </c>
      <c r="L118" s="227">
        <f t="shared" si="8"/>
        <v>0</v>
      </c>
      <c r="M118" s="1"/>
    </row>
    <row r="119" spans="1:13" ht="25.5" hidden="1" customHeight="1">
      <c r="A119" s="190">
        <v>2</v>
      </c>
      <c r="B119" s="186">
        <v>6</v>
      </c>
      <c r="C119" s="187">
        <v>2</v>
      </c>
      <c r="D119" s="188">
        <v>1</v>
      </c>
      <c r="E119" s="186">
        <v>1</v>
      </c>
      <c r="F119" s="222">
        <v>1</v>
      </c>
      <c r="G119" s="188" t="s">
        <v>82</v>
      </c>
      <c r="H119" s="174">
        <v>90</v>
      </c>
      <c r="I119" s="194">
        <v>0</v>
      </c>
      <c r="J119" s="194">
        <v>0</v>
      </c>
      <c r="K119" s="194">
        <v>0</v>
      </c>
      <c r="L119" s="194">
        <v>0</v>
      </c>
      <c r="M119" s="1"/>
    </row>
    <row r="120" spans="1:13" ht="26.25" hidden="1" customHeight="1">
      <c r="A120" s="207">
        <v>2</v>
      </c>
      <c r="B120" s="181">
        <v>6</v>
      </c>
      <c r="C120" s="179">
        <v>3</v>
      </c>
      <c r="D120" s="180"/>
      <c r="E120" s="181"/>
      <c r="F120" s="224"/>
      <c r="G120" s="180" t="s">
        <v>83</v>
      </c>
      <c r="H120" s="174">
        <v>91</v>
      </c>
      <c r="I120" s="197">
        <f t="shared" ref="I120:L122" si="9">I121</f>
        <v>0</v>
      </c>
      <c r="J120" s="219">
        <f t="shared" si="9"/>
        <v>0</v>
      </c>
      <c r="K120" s="198">
        <f t="shared" si="9"/>
        <v>0</v>
      </c>
      <c r="L120" s="197">
        <f t="shared" si="9"/>
        <v>0</v>
      </c>
      <c r="M120" s="1"/>
    </row>
    <row r="121" spans="1:13" ht="25.5" hidden="1" customHeight="1">
      <c r="A121" s="190">
        <v>2</v>
      </c>
      <c r="B121" s="186">
        <v>6</v>
      </c>
      <c r="C121" s="187">
        <v>3</v>
      </c>
      <c r="D121" s="188">
        <v>1</v>
      </c>
      <c r="E121" s="186"/>
      <c r="F121" s="222"/>
      <c r="G121" s="188" t="s">
        <v>83</v>
      </c>
      <c r="H121" s="174">
        <v>92</v>
      </c>
      <c r="I121" s="175">
        <f t="shared" si="9"/>
        <v>0</v>
      </c>
      <c r="J121" s="217">
        <f t="shared" si="9"/>
        <v>0</v>
      </c>
      <c r="K121" s="176">
        <f t="shared" si="9"/>
        <v>0</v>
      </c>
      <c r="L121" s="175">
        <f t="shared" si="9"/>
        <v>0</v>
      </c>
      <c r="M121" s="1"/>
    </row>
    <row r="122" spans="1:13" ht="26.25" hidden="1" customHeight="1">
      <c r="A122" s="190">
        <v>2</v>
      </c>
      <c r="B122" s="186">
        <v>6</v>
      </c>
      <c r="C122" s="187">
        <v>3</v>
      </c>
      <c r="D122" s="188">
        <v>1</v>
      </c>
      <c r="E122" s="186">
        <v>1</v>
      </c>
      <c r="F122" s="222"/>
      <c r="G122" s="188" t="s">
        <v>83</v>
      </c>
      <c r="H122" s="174">
        <v>93</v>
      </c>
      <c r="I122" s="175">
        <f t="shared" si="9"/>
        <v>0</v>
      </c>
      <c r="J122" s="217">
        <f t="shared" si="9"/>
        <v>0</v>
      </c>
      <c r="K122" s="176">
        <f t="shared" si="9"/>
        <v>0</v>
      </c>
      <c r="L122" s="175">
        <f t="shared" si="9"/>
        <v>0</v>
      </c>
      <c r="M122" s="1"/>
    </row>
    <row r="123" spans="1:13" ht="27" hidden="1" customHeight="1">
      <c r="A123" s="190">
        <v>2</v>
      </c>
      <c r="B123" s="186">
        <v>6</v>
      </c>
      <c r="C123" s="187">
        <v>3</v>
      </c>
      <c r="D123" s="188">
        <v>1</v>
      </c>
      <c r="E123" s="186">
        <v>1</v>
      </c>
      <c r="F123" s="222">
        <v>1</v>
      </c>
      <c r="G123" s="188" t="s">
        <v>83</v>
      </c>
      <c r="H123" s="174">
        <v>94</v>
      </c>
      <c r="I123" s="194">
        <v>0</v>
      </c>
      <c r="J123" s="194">
        <v>0</v>
      </c>
      <c r="K123" s="194">
        <v>0</v>
      </c>
      <c r="L123" s="194">
        <v>0</v>
      </c>
      <c r="M123" s="1"/>
    </row>
    <row r="124" spans="1:13" ht="25.5" hidden="1" customHeight="1">
      <c r="A124" s="207">
        <v>2</v>
      </c>
      <c r="B124" s="181">
        <v>6</v>
      </c>
      <c r="C124" s="179">
        <v>4</v>
      </c>
      <c r="D124" s="180"/>
      <c r="E124" s="181"/>
      <c r="F124" s="224"/>
      <c r="G124" s="180" t="s">
        <v>84</v>
      </c>
      <c r="H124" s="174">
        <v>95</v>
      </c>
      <c r="I124" s="197">
        <f t="shared" ref="I124:L126" si="10">I125</f>
        <v>0</v>
      </c>
      <c r="J124" s="219">
        <f t="shared" si="10"/>
        <v>0</v>
      </c>
      <c r="K124" s="198">
        <f t="shared" si="10"/>
        <v>0</v>
      </c>
      <c r="L124" s="197">
        <f t="shared" si="10"/>
        <v>0</v>
      </c>
      <c r="M124" s="1"/>
    </row>
    <row r="125" spans="1:13" ht="27" hidden="1" customHeight="1">
      <c r="A125" s="190">
        <v>2</v>
      </c>
      <c r="B125" s="186">
        <v>6</v>
      </c>
      <c r="C125" s="187">
        <v>4</v>
      </c>
      <c r="D125" s="188">
        <v>1</v>
      </c>
      <c r="E125" s="186"/>
      <c r="F125" s="222"/>
      <c r="G125" s="188" t="s">
        <v>84</v>
      </c>
      <c r="H125" s="174">
        <v>96</v>
      </c>
      <c r="I125" s="175">
        <f t="shared" si="10"/>
        <v>0</v>
      </c>
      <c r="J125" s="217">
        <f t="shared" si="10"/>
        <v>0</v>
      </c>
      <c r="K125" s="176">
        <f t="shared" si="10"/>
        <v>0</v>
      </c>
      <c r="L125" s="175">
        <f t="shared" si="10"/>
        <v>0</v>
      </c>
      <c r="M125" s="1"/>
    </row>
    <row r="126" spans="1:13" ht="27" hidden="1" customHeight="1">
      <c r="A126" s="190">
        <v>2</v>
      </c>
      <c r="B126" s="186">
        <v>6</v>
      </c>
      <c r="C126" s="187">
        <v>4</v>
      </c>
      <c r="D126" s="188">
        <v>1</v>
      </c>
      <c r="E126" s="186">
        <v>1</v>
      </c>
      <c r="F126" s="222"/>
      <c r="G126" s="188" t="s">
        <v>84</v>
      </c>
      <c r="H126" s="174">
        <v>97</v>
      </c>
      <c r="I126" s="175">
        <f t="shared" si="10"/>
        <v>0</v>
      </c>
      <c r="J126" s="217">
        <f t="shared" si="10"/>
        <v>0</v>
      </c>
      <c r="K126" s="176">
        <f t="shared" si="10"/>
        <v>0</v>
      </c>
      <c r="L126" s="175">
        <f t="shared" si="10"/>
        <v>0</v>
      </c>
      <c r="M126" s="1"/>
    </row>
    <row r="127" spans="1:13" ht="27.75" hidden="1" customHeight="1">
      <c r="A127" s="190">
        <v>2</v>
      </c>
      <c r="B127" s="186">
        <v>6</v>
      </c>
      <c r="C127" s="187">
        <v>4</v>
      </c>
      <c r="D127" s="188">
        <v>1</v>
      </c>
      <c r="E127" s="186">
        <v>1</v>
      </c>
      <c r="F127" s="222">
        <v>1</v>
      </c>
      <c r="G127" s="188" t="s">
        <v>84</v>
      </c>
      <c r="H127" s="174">
        <v>98</v>
      </c>
      <c r="I127" s="194">
        <v>0</v>
      </c>
      <c r="J127" s="194">
        <v>0</v>
      </c>
      <c r="K127" s="194">
        <v>0</v>
      </c>
      <c r="L127" s="194">
        <v>0</v>
      </c>
      <c r="M127" s="1"/>
    </row>
    <row r="128" spans="1:13" ht="27" hidden="1" customHeight="1">
      <c r="A128" s="199">
        <v>2</v>
      </c>
      <c r="B128" s="208">
        <v>6</v>
      </c>
      <c r="C128" s="209">
        <v>5</v>
      </c>
      <c r="D128" s="211"/>
      <c r="E128" s="208"/>
      <c r="F128" s="230"/>
      <c r="G128" s="211" t="s">
        <v>85</v>
      </c>
      <c r="H128" s="174">
        <v>99</v>
      </c>
      <c r="I128" s="204">
        <f t="shared" ref="I128:L130" si="11">I129</f>
        <v>0</v>
      </c>
      <c r="J128" s="231">
        <f t="shared" si="11"/>
        <v>0</v>
      </c>
      <c r="K128" s="205">
        <f t="shared" si="11"/>
        <v>0</v>
      </c>
      <c r="L128" s="204">
        <f t="shared" si="11"/>
        <v>0</v>
      </c>
      <c r="M128" s="1"/>
    </row>
    <row r="129" spans="1:13" ht="29.25" hidden="1" customHeight="1">
      <c r="A129" s="190">
        <v>2</v>
      </c>
      <c r="B129" s="186">
        <v>6</v>
      </c>
      <c r="C129" s="187">
        <v>5</v>
      </c>
      <c r="D129" s="188">
        <v>1</v>
      </c>
      <c r="E129" s="186"/>
      <c r="F129" s="222"/>
      <c r="G129" s="211" t="s">
        <v>85</v>
      </c>
      <c r="H129" s="174">
        <v>100</v>
      </c>
      <c r="I129" s="175">
        <f t="shared" si="11"/>
        <v>0</v>
      </c>
      <c r="J129" s="217">
        <f t="shared" si="11"/>
        <v>0</v>
      </c>
      <c r="K129" s="176">
        <f t="shared" si="11"/>
        <v>0</v>
      </c>
      <c r="L129" s="175">
        <f t="shared" si="11"/>
        <v>0</v>
      </c>
      <c r="M129" s="1"/>
    </row>
    <row r="130" spans="1:13" ht="25.5" hidden="1" customHeight="1">
      <c r="A130" s="190">
        <v>2</v>
      </c>
      <c r="B130" s="186">
        <v>6</v>
      </c>
      <c r="C130" s="187">
        <v>5</v>
      </c>
      <c r="D130" s="188">
        <v>1</v>
      </c>
      <c r="E130" s="186">
        <v>1</v>
      </c>
      <c r="F130" s="222"/>
      <c r="G130" s="211" t="s">
        <v>85</v>
      </c>
      <c r="H130" s="174">
        <v>101</v>
      </c>
      <c r="I130" s="175">
        <f t="shared" si="11"/>
        <v>0</v>
      </c>
      <c r="J130" s="217">
        <f t="shared" si="11"/>
        <v>0</v>
      </c>
      <c r="K130" s="176">
        <f t="shared" si="11"/>
        <v>0</v>
      </c>
      <c r="L130" s="175">
        <f t="shared" si="11"/>
        <v>0</v>
      </c>
      <c r="M130" s="1"/>
    </row>
    <row r="131" spans="1:13" ht="27.75" hidden="1" customHeight="1">
      <c r="A131" s="186">
        <v>2</v>
      </c>
      <c r="B131" s="187">
        <v>6</v>
      </c>
      <c r="C131" s="186">
        <v>5</v>
      </c>
      <c r="D131" s="186">
        <v>1</v>
      </c>
      <c r="E131" s="188">
        <v>1</v>
      </c>
      <c r="F131" s="222">
        <v>1</v>
      </c>
      <c r="G131" s="186" t="s">
        <v>86</v>
      </c>
      <c r="H131" s="174">
        <v>102</v>
      </c>
      <c r="I131" s="194">
        <v>0</v>
      </c>
      <c r="J131" s="194">
        <v>0</v>
      </c>
      <c r="K131" s="194">
        <v>0</v>
      </c>
      <c r="L131" s="194">
        <v>0</v>
      </c>
      <c r="M131" s="1"/>
    </row>
    <row r="132" spans="1:13" ht="27.75" hidden="1" customHeight="1">
      <c r="A132" s="190">
        <v>2</v>
      </c>
      <c r="B132" s="187">
        <v>6</v>
      </c>
      <c r="C132" s="186">
        <v>6</v>
      </c>
      <c r="D132" s="187"/>
      <c r="E132" s="188"/>
      <c r="F132" s="189"/>
      <c r="G132" s="283" t="s">
        <v>341</v>
      </c>
      <c r="H132" s="174">
        <v>103</v>
      </c>
      <c r="I132" s="176">
        <f t="shared" ref="I132:L134" si="12">I133</f>
        <v>0</v>
      </c>
      <c r="J132" s="175">
        <f t="shared" si="12"/>
        <v>0</v>
      </c>
      <c r="K132" s="175">
        <f t="shared" si="12"/>
        <v>0</v>
      </c>
      <c r="L132" s="175">
        <f t="shared" si="12"/>
        <v>0</v>
      </c>
      <c r="M132" s="1"/>
    </row>
    <row r="133" spans="1:13" ht="27.75" hidden="1" customHeight="1">
      <c r="A133" s="190">
        <v>2</v>
      </c>
      <c r="B133" s="187">
        <v>6</v>
      </c>
      <c r="C133" s="186">
        <v>6</v>
      </c>
      <c r="D133" s="187">
        <v>1</v>
      </c>
      <c r="E133" s="188"/>
      <c r="F133" s="189"/>
      <c r="G133" s="283" t="s">
        <v>341</v>
      </c>
      <c r="H133" s="174">
        <v>104</v>
      </c>
      <c r="I133" s="175">
        <f t="shared" si="12"/>
        <v>0</v>
      </c>
      <c r="J133" s="175">
        <f t="shared" si="12"/>
        <v>0</v>
      </c>
      <c r="K133" s="175">
        <f t="shared" si="12"/>
        <v>0</v>
      </c>
      <c r="L133" s="175">
        <f t="shared" si="12"/>
        <v>0</v>
      </c>
      <c r="M133" s="1"/>
    </row>
    <row r="134" spans="1:13" ht="27.75" hidden="1" customHeight="1">
      <c r="A134" s="190">
        <v>2</v>
      </c>
      <c r="B134" s="187">
        <v>6</v>
      </c>
      <c r="C134" s="186">
        <v>6</v>
      </c>
      <c r="D134" s="187">
        <v>1</v>
      </c>
      <c r="E134" s="188">
        <v>1</v>
      </c>
      <c r="F134" s="189"/>
      <c r="G134" s="283" t="s">
        <v>341</v>
      </c>
      <c r="H134" s="174">
        <v>105</v>
      </c>
      <c r="I134" s="175">
        <f t="shared" si="12"/>
        <v>0</v>
      </c>
      <c r="J134" s="175">
        <f t="shared" si="12"/>
        <v>0</v>
      </c>
      <c r="K134" s="175">
        <f t="shared" si="12"/>
        <v>0</v>
      </c>
      <c r="L134" s="175">
        <f t="shared" si="12"/>
        <v>0</v>
      </c>
      <c r="M134" s="1"/>
    </row>
    <row r="135" spans="1:13" ht="27.75" hidden="1" customHeight="1">
      <c r="A135" s="190">
        <v>2</v>
      </c>
      <c r="B135" s="187">
        <v>6</v>
      </c>
      <c r="C135" s="186">
        <v>6</v>
      </c>
      <c r="D135" s="187">
        <v>1</v>
      </c>
      <c r="E135" s="188">
        <v>1</v>
      </c>
      <c r="F135" s="189">
        <v>1</v>
      </c>
      <c r="G135" s="284" t="s">
        <v>341</v>
      </c>
      <c r="H135" s="174">
        <v>106</v>
      </c>
      <c r="I135" s="194">
        <v>0</v>
      </c>
      <c r="J135" s="232">
        <v>0</v>
      </c>
      <c r="K135" s="194">
        <v>0</v>
      </c>
      <c r="L135" s="194">
        <v>0</v>
      </c>
      <c r="M135" s="1"/>
    </row>
    <row r="136" spans="1:13" ht="28.5" hidden="1" customHeight="1">
      <c r="A136" s="221">
        <v>2</v>
      </c>
      <c r="B136" s="170">
        <v>7</v>
      </c>
      <c r="C136" s="170"/>
      <c r="D136" s="171"/>
      <c r="E136" s="171"/>
      <c r="F136" s="173"/>
      <c r="G136" s="172" t="s">
        <v>87</v>
      </c>
      <c r="H136" s="174">
        <v>107</v>
      </c>
      <c r="I136" s="176">
        <f>SUM(I137+I142+I150)</f>
        <v>0</v>
      </c>
      <c r="J136" s="217">
        <f>SUM(J137+J142+J150)</f>
        <v>0</v>
      </c>
      <c r="K136" s="176">
        <f>SUM(K137+K142+K150)</f>
        <v>0</v>
      </c>
      <c r="L136" s="175">
        <f>SUM(L137+L142+L150)</f>
        <v>0</v>
      </c>
      <c r="M136" s="1"/>
    </row>
    <row r="137" spans="1:13" hidden="1">
      <c r="A137" s="190">
        <v>2</v>
      </c>
      <c r="B137" s="186">
        <v>7</v>
      </c>
      <c r="C137" s="186">
        <v>1</v>
      </c>
      <c r="D137" s="187"/>
      <c r="E137" s="187"/>
      <c r="F137" s="189"/>
      <c r="G137" s="188" t="s">
        <v>88</v>
      </c>
      <c r="H137" s="174">
        <v>108</v>
      </c>
      <c r="I137" s="176">
        <f t="shared" ref="I137:L138" si="13">I138</f>
        <v>0</v>
      </c>
      <c r="J137" s="217">
        <f t="shared" si="13"/>
        <v>0</v>
      </c>
      <c r="K137" s="176">
        <f t="shared" si="13"/>
        <v>0</v>
      </c>
      <c r="L137" s="175">
        <f t="shared" si="13"/>
        <v>0</v>
      </c>
    </row>
    <row r="138" spans="1:13" ht="24" hidden="1" customHeight="1">
      <c r="A138" s="190">
        <v>2</v>
      </c>
      <c r="B138" s="186">
        <v>7</v>
      </c>
      <c r="C138" s="186">
        <v>1</v>
      </c>
      <c r="D138" s="187">
        <v>1</v>
      </c>
      <c r="E138" s="187"/>
      <c r="F138" s="189"/>
      <c r="G138" s="188" t="s">
        <v>88</v>
      </c>
      <c r="H138" s="174">
        <v>109</v>
      </c>
      <c r="I138" s="176">
        <f t="shared" si="13"/>
        <v>0</v>
      </c>
      <c r="J138" s="217">
        <f t="shared" si="13"/>
        <v>0</v>
      </c>
      <c r="K138" s="176">
        <f t="shared" si="13"/>
        <v>0</v>
      </c>
      <c r="L138" s="175">
        <f t="shared" si="13"/>
        <v>0</v>
      </c>
      <c r="M138" s="1"/>
    </row>
    <row r="139" spans="1:13" ht="28.5" hidden="1" customHeight="1">
      <c r="A139" s="190">
        <v>2</v>
      </c>
      <c r="B139" s="186">
        <v>7</v>
      </c>
      <c r="C139" s="186">
        <v>1</v>
      </c>
      <c r="D139" s="187">
        <v>1</v>
      </c>
      <c r="E139" s="187">
        <v>1</v>
      </c>
      <c r="F139" s="189"/>
      <c r="G139" s="188" t="s">
        <v>88</v>
      </c>
      <c r="H139" s="174">
        <v>110</v>
      </c>
      <c r="I139" s="176">
        <f>SUM(I140:I141)</f>
        <v>0</v>
      </c>
      <c r="J139" s="217">
        <f>SUM(J140:J141)</f>
        <v>0</v>
      </c>
      <c r="K139" s="176">
        <f>SUM(K140:K141)</f>
        <v>0</v>
      </c>
      <c r="L139" s="175">
        <f>SUM(L140:L141)</f>
        <v>0</v>
      </c>
      <c r="M139" s="1"/>
    </row>
    <row r="140" spans="1:13" ht="26.25" hidden="1" customHeight="1">
      <c r="A140" s="207">
        <v>2</v>
      </c>
      <c r="B140" s="181">
        <v>7</v>
      </c>
      <c r="C140" s="207">
        <v>1</v>
      </c>
      <c r="D140" s="186">
        <v>1</v>
      </c>
      <c r="E140" s="179">
        <v>1</v>
      </c>
      <c r="F140" s="182">
        <v>1</v>
      </c>
      <c r="G140" s="180" t="s">
        <v>89</v>
      </c>
      <c r="H140" s="174">
        <v>111</v>
      </c>
      <c r="I140" s="233">
        <v>0</v>
      </c>
      <c r="J140" s="233">
        <v>0</v>
      </c>
      <c r="K140" s="233">
        <v>0</v>
      </c>
      <c r="L140" s="233">
        <v>0</v>
      </c>
      <c r="M140" s="1"/>
    </row>
    <row r="141" spans="1:13" ht="24" hidden="1" customHeight="1">
      <c r="A141" s="186">
        <v>2</v>
      </c>
      <c r="B141" s="186">
        <v>7</v>
      </c>
      <c r="C141" s="190">
        <v>1</v>
      </c>
      <c r="D141" s="186">
        <v>1</v>
      </c>
      <c r="E141" s="187">
        <v>1</v>
      </c>
      <c r="F141" s="189">
        <v>2</v>
      </c>
      <c r="G141" s="188" t="s">
        <v>90</v>
      </c>
      <c r="H141" s="174">
        <v>112</v>
      </c>
      <c r="I141" s="193">
        <v>0</v>
      </c>
      <c r="J141" s="193">
        <v>0</v>
      </c>
      <c r="K141" s="193">
        <v>0</v>
      </c>
      <c r="L141" s="193">
        <v>0</v>
      </c>
      <c r="M141" s="1"/>
    </row>
    <row r="142" spans="1:13" ht="25.5" hidden="1" customHeight="1">
      <c r="A142" s="199">
        <v>2</v>
      </c>
      <c r="B142" s="200">
        <v>7</v>
      </c>
      <c r="C142" s="199">
        <v>2</v>
      </c>
      <c r="D142" s="200"/>
      <c r="E142" s="201"/>
      <c r="F142" s="203"/>
      <c r="G142" s="202" t="s">
        <v>91</v>
      </c>
      <c r="H142" s="174">
        <v>113</v>
      </c>
      <c r="I142" s="184">
        <f t="shared" ref="I142:L143" si="14">I143</f>
        <v>0</v>
      </c>
      <c r="J142" s="220">
        <f t="shared" si="14"/>
        <v>0</v>
      </c>
      <c r="K142" s="184">
        <f t="shared" si="14"/>
        <v>0</v>
      </c>
      <c r="L142" s="185">
        <f t="shared" si="14"/>
        <v>0</v>
      </c>
      <c r="M142" s="1"/>
    </row>
    <row r="143" spans="1:13" ht="25.5" hidden="1" customHeight="1">
      <c r="A143" s="190">
        <v>2</v>
      </c>
      <c r="B143" s="186">
        <v>7</v>
      </c>
      <c r="C143" s="190">
        <v>2</v>
      </c>
      <c r="D143" s="186">
        <v>1</v>
      </c>
      <c r="E143" s="187"/>
      <c r="F143" s="189"/>
      <c r="G143" s="188" t="s">
        <v>92</v>
      </c>
      <c r="H143" s="174">
        <v>114</v>
      </c>
      <c r="I143" s="176">
        <f t="shared" si="14"/>
        <v>0</v>
      </c>
      <c r="J143" s="217">
        <f t="shared" si="14"/>
        <v>0</v>
      </c>
      <c r="K143" s="176">
        <f t="shared" si="14"/>
        <v>0</v>
      </c>
      <c r="L143" s="175">
        <f t="shared" si="14"/>
        <v>0</v>
      </c>
      <c r="M143" s="1"/>
    </row>
    <row r="144" spans="1:13" ht="25.5" hidden="1" customHeight="1">
      <c r="A144" s="190">
        <v>2</v>
      </c>
      <c r="B144" s="186">
        <v>7</v>
      </c>
      <c r="C144" s="190">
        <v>2</v>
      </c>
      <c r="D144" s="186">
        <v>1</v>
      </c>
      <c r="E144" s="187">
        <v>1</v>
      </c>
      <c r="F144" s="189"/>
      <c r="G144" s="188" t="s">
        <v>92</v>
      </c>
      <c r="H144" s="174">
        <v>115</v>
      </c>
      <c r="I144" s="176">
        <f>SUM(I145:I146)</f>
        <v>0</v>
      </c>
      <c r="J144" s="217">
        <f>SUM(J145:J146)</f>
        <v>0</v>
      </c>
      <c r="K144" s="176">
        <f>SUM(K145:K146)</f>
        <v>0</v>
      </c>
      <c r="L144" s="175">
        <f>SUM(L145:L146)</f>
        <v>0</v>
      </c>
      <c r="M144" s="1"/>
    </row>
    <row r="145" spans="1:13" ht="23.25" hidden="1" customHeight="1">
      <c r="A145" s="190">
        <v>2</v>
      </c>
      <c r="B145" s="186">
        <v>7</v>
      </c>
      <c r="C145" s="190">
        <v>2</v>
      </c>
      <c r="D145" s="186">
        <v>1</v>
      </c>
      <c r="E145" s="187">
        <v>1</v>
      </c>
      <c r="F145" s="189">
        <v>1</v>
      </c>
      <c r="G145" s="188" t="s">
        <v>93</v>
      </c>
      <c r="H145" s="174">
        <v>116</v>
      </c>
      <c r="I145" s="193">
        <v>0</v>
      </c>
      <c r="J145" s="193">
        <v>0</v>
      </c>
      <c r="K145" s="193">
        <v>0</v>
      </c>
      <c r="L145" s="193">
        <v>0</v>
      </c>
      <c r="M145" s="1"/>
    </row>
    <row r="146" spans="1:13" ht="26.25" hidden="1" customHeight="1">
      <c r="A146" s="190">
        <v>2</v>
      </c>
      <c r="B146" s="186">
        <v>7</v>
      </c>
      <c r="C146" s="190">
        <v>2</v>
      </c>
      <c r="D146" s="186">
        <v>1</v>
      </c>
      <c r="E146" s="187">
        <v>1</v>
      </c>
      <c r="F146" s="189">
        <v>2</v>
      </c>
      <c r="G146" s="188" t="s">
        <v>94</v>
      </c>
      <c r="H146" s="174">
        <v>117</v>
      </c>
      <c r="I146" s="193">
        <v>0</v>
      </c>
      <c r="J146" s="193">
        <v>0</v>
      </c>
      <c r="K146" s="193">
        <v>0</v>
      </c>
      <c r="L146" s="193">
        <v>0</v>
      </c>
      <c r="M146" s="1"/>
    </row>
    <row r="147" spans="1:13" ht="27.75" hidden="1" customHeight="1">
      <c r="A147" s="190">
        <v>2</v>
      </c>
      <c r="B147" s="186">
        <v>7</v>
      </c>
      <c r="C147" s="190">
        <v>2</v>
      </c>
      <c r="D147" s="186">
        <v>2</v>
      </c>
      <c r="E147" s="187"/>
      <c r="F147" s="189"/>
      <c r="G147" s="188" t="s">
        <v>95</v>
      </c>
      <c r="H147" s="174">
        <v>118</v>
      </c>
      <c r="I147" s="176">
        <f>I148</f>
        <v>0</v>
      </c>
      <c r="J147" s="176">
        <f>J148</f>
        <v>0</v>
      </c>
      <c r="K147" s="176">
        <f>K148</f>
        <v>0</v>
      </c>
      <c r="L147" s="176">
        <f>L148</f>
        <v>0</v>
      </c>
      <c r="M147" s="1"/>
    </row>
    <row r="148" spans="1:13" ht="24.75" hidden="1" customHeight="1">
      <c r="A148" s="190">
        <v>2</v>
      </c>
      <c r="B148" s="186">
        <v>7</v>
      </c>
      <c r="C148" s="190">
        <v>2</v>
      </c>
      <c r="D148" s="186">
        <v>2</v>
      </c>
      <c r="E148" s="187">
        <v>1</v>
      </c>
      <c r="F148" s="189"/>
      <c r="G148" s="188" t="s">
        <v>95</v>
      </c>
      <c r="H148" s="174">
        <v>119</v>
      </c>
      <c r="I148" s="176">
        <f>SUM(I149)</f>
        <v>0</v>
      </c>
      <c r="J148" s="176">
        <f>SUM(J149)</f>
        <v>0</v>
      </c>
      <c r="K148" s="176">
        <f>SUM(K149)</f>
        <v>0</v>
      </c>
      <c r="L148" s="176">
        <f>SUM(L149)</f>
        <v>0</v>
      </c>
      <c r="M148" s="1"/>
    </row>
    <row r="149" spans="1:13" ht="27" hidden="1" customHeight="1">
      <c r="A149" s="190">
        <v>2</v>
      </c>
      <c r="B149" s="186">
        <v>7</v>
      </c>
      <c r="C149" s="190">
        <v>2</v>
      </c>
      <c r="D149" s="186">
        <v>2</v>
      </c>
      <c r="E149" s="187">
        <v>1</v>
      </c>
      <c r="F149" s="189">
        <v>1</v>
      </c>
      <c r="G149" s="188" t="s">
        <v>95</v>
      </c>
      <c r="H149" s="174">
        <v>120</v>
      </c>
      <c r="I149" s="193">
        <v>0</v>
      </c>
      <c r="J149" s="193">
        <v>0</v>
      </c>
      <c r="K149" s="193">
        <v>0</v>
      </c>
      <c r="L149" s="193">
        <v>0</v>
      </c>
      <c r="M149" s="1"/>
    </row>
    <row r="150" spans="1:13" hidden="1">
      <c r="A150" s="190">
        <v>2</v>
      </c>
      <c r="B150" s="186">
        <v>7</v>
      </c>
      <c r="C150" s="190">
        <v>3</v>
      </c>
      <c r="D150" s="186"/>
      <c r="E150" s="187"/>
      <c r="F150" s="189"/>
      <c r="G150" s="188" t="s">
        <v>96</v>
      </c>
      <c r="H150" s="174">
        <v>121</v>
      </c>
      <c r="I150" s="176">
        <f t="shared" ref="I150:L151" si="15">I151</f>
        <v>0</v>
      </c>
      <c r="J150" s="217">
        <f t="shared" si="15"/>
        <v>0</v>
      </c>
      <c r="K150" s="176">
        <f t="shared" si="15"/>
        <v>0</v>
      </c>
      <c r="L150" s="175">
        <f t="shared" si="15"/>
        <v>0</v>
      </c>
    </row>
    <row r="151" spans="1:13" hidden="1">
      <c r="A151" s="199">
        <v>2</v>
      </c>
      <c r="B151" s="208">
        <v>7</v>
      </c>
      <c r="C151" s="234">
        <v>3</v>
      </c>
      <c r="D151" s="208">
        <v>1</v>
      </c>
      <c r="E151" s="209"/>
      <c r="F151" s="210"/>
      <c r="G151" s="211" t="s">
        <v>96</v>
      </c>
      <c r="H151" s="174">
        <v>122</v>
      </c>
      <c r="I151" s="205">
        <f t="shared" si="15"/>
        <v>0</v>
      </c>
      <c r="J151" s="231">
        <f t="shared" si="15"/>
        <v>0</v>
      </c>
      <c r="K151" s="205">
        <f t="shared" si="15"/>
        <v>0</v>
      </c>
      <c r="L151" s="204">
        <f t="shared" si="15"/>
        <v>0</v>
      </c>
    </row>
    <row r="152" spans="1:13" hidden="1">
      <c r="A152" s="190">
        <v>2</v>
      </c>
      <c r="B152" s="186">
        <v>7</v>
      </c>
      <c r="C152" s="190">
        <v>3</v>
      </c>
      <c r="D152" s="186">
        <v>1</v>
      </c>
      <c r="E152" s="187">
        <v>1</v>
      </c>
      <c r="F152" s="189"/>
      <c r="G152" s="188" t="s">
        <v>96</v>
      </c>
      <c r="H152" s="174">
        <v>123</v>
      </c>
      <c r="I152" s="176">
        <f>SUM(I153:I154)</f>
        <v>0</v>
      </c>
      <c r="J152" s="217">
        <f>SUM(J153:J154)</f>
        <v>0</v>
      </c>
      <c r="K152" s="176">
        <f>SUM(K153:K154)</f>
        <v>0</v>
      </c>
      <c r="L152" s="175">
        <f>SUM(L153:L154)</f>
        <v>0</v>
      </c>
    </row>
    <row r="153" spans="1:13" hidden="1">
      <c r="A153" s="207">
        <v>2</v>
      </c>
      <c r="B153" s="181">
        <v>7</v>
      </c>
      <c r="C153" s="207">
        <v>3</v>
      </c>
      <c r="D153" s="181">
        <v>1</v>
      </c>
      <c r="E153" s="179">
        <v>1</v>
      </c>
      <c r="F153" s="182">
        <v>1</v>
      </c>
      <c r="G153" s="180" t="s">
        <v>97</v>
      </c>
      <c r="H153" s="174">
        <v>124</v>
      </c>
      <c r="I153" s="233">
        <v>0</v>
      </c>
      <c r="J153" s="233">
        <v>0</v>
      </c>
      <c r="K153" s="233">
        <v>0</v>
      </c>
      <c r="L153" s="233">
        <v>0</v>
      </c>
    </row>
    <row r="154" spans="1:13" ht="25.5" hidden="1" customHeight="1">
      <c r="A154" s="190">
        <v>2</v>
      </c>
      <c r="B154" s="186">
        <v>7</v>
      </c>
      <c r="C154" s="190">
        <v>3</v>
      </c>
      <c r="D154" s="186">
        <v>1</v>
      </c>
      <c r="E154" s="187">
        <v>1</v>
      </c>
      <c r="F154" s="189">
        <v>2</v>
      </c>
      <c r="G154" s="188" t="s">
        <v>98</v>
      </c>
      <c r="H154" s="174">
        <v>125</v>
      </c>
      <c r="I154" s="193">
        <v>0</v>
      </c>
      <c r="J154" s="194">
        <v>0</v>
      </c>
      <c r="K154" s="194">
        <v>0</v>
      </c>
      <c r="L154" s="194">
        <v>0</v>
      </c>
      <c r="M154" s="1"/>
    </row>
    <row r="155" spans="1:13" ht="24" hidden="1" customHeight="1">
      <c r="A155" s="221">
        <v>2</v>
      </c>
      <c r="B155" s="221">
        <v>8</v>
      </c>
      <c r="C155" s="170"/>
      <c r="D155" s="196"/>
      <c r="E155" s="178"/>
      <c r="F155" s="235"/>
      <c r="G155" s="183" t="s">
        <v>99</v>
      </c>
      <c r="H155" s="174">
        <v>126</v>
      </c>
      <c r="I155" s="198">
        <f>I156</f>
        <v>0</v>
      </c>
      <c r="J155" s="219">
        <f>J156</f>
        <v>0</v>
      </c>
      <c r="K155" s="198">
        <f>K156</f>
        <v>0</v>
      </c>
      <c r="L155" s="197">
        <f>L156</f>
        <v>0</v>
      </c>
      <c r="M155" s="1"/>
    </row>
    <row r="156" spans="1:13" ht="21.75" hidden="1" customHeight="1">
      <c r="A156" s="199">
        <v>2</v>
      </c>
      <c r="B156" s="199">
        <v>8</v>
      </c>
      <c r="C156" s="199">
        <v>1</v>
      </c>
      <c r="D156" s="200"/>
      <c r="E156" s="201"/>
      <c r="F156" s="203"/>
      <c r="G156" s="180" t="s">
        <v>99</v>
      </c>
      <c r="H156" s="174">
        <v>127</v>
      </c>
      <c r="I156" s="198">
        <f>I157+I162</f>
        <v>0</v>
      </c>
      <c r="J156" s="219">
        <f>J157+J162</f>
        <v>0</v>
      </c>
      <c r="K156" s="198">
        <f>K157+K162</f>
        <v>0</v>
      </c>
      <c r="L156" s="197">
        <f>L157+L162</f>
        <v>0</v>
      </c>
      <c r="M156" s="1"/>
    </row>
    <row r="157" spans="1:13" ht="27" hidden="1" customHeight="1">
      <c r="A157" s="190">
        <v>2</v>
      </c>
      <c r="B157" s="186">
        <v>8</v>
      </c>
      <c r="C157" s="188">
        <v>1</v>
      </c>
      <c r="D157" s="186">
        <v>1</v>
      </c>
      <c r="E157" s="187"/>
      <c r="F157" s="189"/>
      <c r="G157" s="188" t="s">
        <v>100</v>
      </c>
      <c r="H157" s="174">
        <v>128</v>
      </c>
      <c r="I157" s="176">
        <f>I158</f>
        <v>0</v>
      </c>
      <c r="J157" s="217">
        <f>J158</f>
        <v>0</v>
      </c>
      <c r="K157" s="176">
        <f>K158</f>
        <v>0</v>
      </c>
      <c r="L157" s="175">
        <f>L158</f>
        <v>0</v>
      </c>
      <c r="M157" s="1"/>
    </row>
    <row r="158" spans="1:13" ht="23.25" hidden="1" customHeight="1">
      <c r="A158" s="190">
        <v>2</v>
      </c>
      <c r="B158" s="186">
        <v>8</v>
      </c>
      <c r="C158" s="180">
        <v>1</v>
      </c>
      <c r="D158" s="181">
        <v>1</v>
      </c>
      <c r="E158" s="179">
        <v>1</v>
      </c>
      <c r="F158" s="182"/>
      <c r="G158" s="188" t="s">
        <v>100</v>
      </c>
      <c r="H158" s="174">
        <v>129</v>
      </c>
      <c r="I158" s="198">
        <f>SUM(I159:I161)</f>
        <v>0</v>
      </c>
      <c r="J158" s="198">
        <f>SUM(J159:J161)</f>
        <v>0</v>
      </c>
      <c r="K158" s="198">
        <f>SUM(K159:K161)</f>
        <v>0</v>
      </c>
      <c r="L158" s="198">
        <f>SUM(L159:L161)</f>
        <v>0</v>
      </c>
      <c r="M158" s="1"/>
    </row>
    <row r="159" spans="1:13" ht="23.25" hidden="1" customHeight="1">
      <c r="A159" s="186">
        <v>2</v>
      </c>
      <c r="B159" s="181">
        <v>8</v>
      </c>
      <c r="C159" s="188">
        <v>1</v>
      </c>
      <c r="D159" s="186">
        <v>1</v>
      </c>
      <c r="E159" s="187">
        <v>1</v>
      </c>
      <c r="F159" s="189">
        <v>1</v>
      </c>
      <c r="G159" s="188" t="s">
        <v>101</v>
      </c>
      <c r="H159" s="174">
        <v>130</v>
      </c>
      <c r="I159" s="193">
        <v>0</v>
      </c>
      <c r="J159" s="193">
        <v>0</v>
      </c>
      <c r="K159" s="193">
        <v>0</v>
      </c>
      <c r="L159" s="193">
        <v>0</v>
      </c>
      <c r="M159" s="1"/>
    </row>
    <row r="160" spans="1:13" ht="27" hidden="1" customHeight="1">
      <c r="A160" s="199">
        <v>2</v>
      </c>
      <c r="B160" s="208">
        <v>8</v>
      </c>
      <c r="C160" s="211">
        <v>1</v>
      </c>
      <c r="D160" s="208">
        <v>1</v>
      </c>
      <c r="E160" s="209">
        <v>1</v>
      </c>
      <c r="F160" s="210">
        <v>2</v>
      </c>
      <c r="G160" s="211" t="s">
        <v>102</v>
      </c>
      <c r="H160" s="174">
        <v>131</v>
      </c>
      <c r="I160" s="236">
        <v>0</v>
      </c>
      <c r="J160" s="236">
        <v>0</v>
      </c>
      <c r="K160" s="236">
        <v>0</v>
      </c>
      <c r="L160" s="236">
        <v>0</v>
      </c>
      <c r="M160" s="1"/>
    </row>
    <row r="161" spans="1:13" hidden="1">
      <c r="A161" s="199">
        <v>2</v>
      </c>
      <c r="B161" s="208">
        <v>8</v>
      </c>
      <c r="C161" s="211">
        <v>1</v>
      </c>
      <c r="D161" s="208">
        <v>1</v>
      </c>
      <c r="E161" s="209">
        <v>1</v>
      </c>
      <c r="F161" s="210">
        <v>3</v>
      </c>
      <c r="G161" s="211" t="s">
        <v>273</v>
      </c>
      <c r="H161" s="174">
        <v>132</v>
      </c>
      <c r="I161" s="236">
        <v>0</v>
      </c>
      <c r="J161" s="237">
        <v>0</v>
      </c>
      <c r="K161" s="236">
        <v>0</v>
      </c>
      <c r="L161" s="212">
        <v>0</v>
      </c>
    </row>
    <row r="162" spans="1:13" ht="23.25" hidden="1" customHeight="1">
      <c r="A162" s="190">
        <v>2</v>
      </c>
      <c r="B162" s="186">
        <v>8</v>
      </c>
      <c r="C162" s="188">
        <v>1</v>
      </c>
      <c r="D162" s="186">
        <v>2</v>
      </c>
      <c r="E162" s="187"/>
      <c r="F162" s="189"/>
      <c r="G162" s="188" t="s">
        <v>103</v>
      </c>
      <c r="H162" s="174">
        <v>133</v>
      </c>
      <c r="I162" s="176">
        <f t="shared" ref="I162:L163" si="16">I163</f>
        <v>0</v>
      </c>
      <c r="J162" s="217">
        <f t="shared" si="16"/>
        <v>0</v>
      </c>
      <c r="K162" s="176">
        <f t="shared" si="16"/>
        <v>0</v>
      </c>
      <c r="L162" s="175">
        <f t="shared" si="16"/>
        <v>0</v>
      </c>
      <c r="M162" s="1"/>
    </row>
    <row r="163" spans="1:13" hidden="1">
      <c r="A163" s="190">
        <v>2</v>
      </c>
      <c r="B163" s="186">
        <v>8</v>
      </c>
      <c r="C163" s="188">
        <v>1</v>
      </c>
      <c r="D163" s="186">
        <v>2</v>
      </c>
      <c r="E163" s="187">
        <v>1</v>
      </c>
      <c r="F163" s="189"/>
      <c r="G163" s="188" t="s">
        <v>103</v>
      </c>
      <c r="H163" s="174">
        <v>134</v>
      </c>
      <c r="I163" s="176">
        <f t="shared" si="16"/>
        <v>0</v>
      </c>
      <c r="J163" s="217">
        <f t="shared" si="16"/>
        <v>0</v>
      </c>
      <c r="K163" s="176">
        <f t="shared" si="16"/>
        <v>0</v>
      </c>
      <c r="L163" s="175">
        <f t="shared" si="16"/>
        <v>0</v>
      </c>
    </row>
    <row r="164" spans="1:13" hidden="1">
      <c r="A164" s="199">
        <v>2</v>
      </c>
      <c r="B164" s="200">
        <v>8</v>
      </c>
      <c r="C164" s="202">
        <v>1</v>
      </c>
      <c r="D164" s="200">
        <v>2</v>
      </c>
      <c r="E164" s="201">
        <v>1</v>
      </c>
      <c r="F164" s="203">
        <v>1</v>
      </c>
      <c r="G164" s="188" t="s">
        <v>103</v>
      </c>
      <c r="H164" s="174">
        <v>135</v>
      </c>
      <c r="I164" s="238">
        <v>0</v>
      </c>
      <c r="J164" s="194">
        <v>0</v>
      </c>
      <c r="K164" s="194">
        <v>0</v>
      </c>
      <c r="L164" s="194">
        <v>0</v>
      </c>
    </row>
    <row r="165" spans="1:13" ht="39.75" hidden="1" customHeight="1">
      <c r="A165" s="221">
        <v>2</v>
      </c>
      <c r="B165" s="170">
        <v>9</v>
      </c>
      <c r="C165" s="172"/>
      <c r="D165" s="170"/>
      <c r="E165" s="171"/>
      <c r="F165" s="173"/>
      <c r="G165" s="172" t="s">
        <v>104</v>
      </c>
      <c r="H165" s="174">
        <v>136</v>
      </c>
      <c r="I165" s="176">
        <f>I166+I170</f>
        <v>0</v>
      </c>
      <c r="J165" s="217">
        <f>J166+J170</f>
        <v>0</v>
      </c>
      <c r="K165" s="176">
        <f>K166+K170</f>
        <v>0</v>
      </c>
      <c r="L165" s="175">
        <f>L166+L170</f>
        <v>0</v>
      </c>
      <c r="M165" s="1"/>
    </row>
    <row r="166" spans="1:13" s="202" customFormat="1" ht="39" hidden="1" customHeight="1">
      <c r="A166" s="190">
        <v>2</v>
      </c>
      <c r="B166" s="186">
        <v>9</v>
      </c>
      <c r="C166" s="188">
        <v>1</v>
      </c>
      <c r="D166" s="186"/>
      <c r="E166" s="187"/>
      <c r="F166" s="189"/>
      <c r="G166" s="188" t="s">
        <v>105</v>
      </c>
      <c r="H166" s="174">
        <v>137</v>
      </c>
      <c r="I166" s="176">
        <f t="shared" ref="I166:L168" si="17">I167</f>
        <v>0</v>
      </c>
      <c r="J166" s="217">
        <f t="shared" si="17"/>
        <v>0</v>
      </c>
      <c r="K166" s="176">
        <f t="shared" si="17"/>
        <v>0</v>
      </c>
      <c r="L166" s="175">
        <f t="shared" si="17"/>
        <v>0</v>
      </c>
    </row>
    <row r="167" spans="1:13" ht="42.75" hidden="1" customHeight="1">
      <c r="A167" s="207">
        <v>2</v>
      </c>
      <c r="B167" s="181">
        <v>9</v>
      </c>
      <c r="C167" s="180">
        <v>1</v>
      </c>
      <c r="D167" s="181">
        <v>1</v>
      </c>
      <c r="E167" s="179"/>
      <c r="F167" s="182"/>
      <c r="G167" s="188" t="s">
        <v>105</v>
      </c>
      <c r="H167" s="174">
        <v>138</v>
      </c>
      <c r="I167" s="198">
        <f t="shared" si="17"/>
        <v>0</v>
      </c>
      <c r="J167" s="219">
        <f t="shared" si="17"/>
        <v>0</v>
      </c>
      <c r="K167" s="198">
        <f t="shared" si="17"/>
        <v>0</v>
      </c>
      <c r="L167" s="197">
        <f t="shared" si="17"/>
        <v>0</v>
      </c>
      <c r="M167" s="1"/>
    </row>
    <row r="168" spans="1:13" ht="38.25" hidden="1" customHeight="1">
      <c r="A168" s="190">
        <v>2</v>
      </c>
      <c r="B168" s="186">
        <v>9</v>
      </c>
      <c r="C168" s="190">
        <v>1</v>
      </c>
      <c r="D168" s="186">
        <v>1</v>
      </c>
      <c r="E168" s="187">
        <v>1</v>
      </c>
      <c r="F168" s="189"/>
      <c r="G168" s="188" t="s">
        <v>105</v>
      </c>
      <c r="H168" s="174">
        <v>139</v>
      </c>
      <c r="I168" s="176">
        <f t="shared" si="17"/>
        <v>0</v>
      </c>
      <c r="J168" s="217">
        <f t="shared" si="17"/>
        <v>0</v>
      </c>
      <c r="K168" s="176">
        <f t="shared" si="17"/>
        <v>0</v>
      </c>
      <c r="L168" s="175">
        <f t="shared" si="17"/>
        <v>0</v>
      </c>
      <c r="M168" s="1"/>
    </row>
    <row r="169" spans="1:13" ht="38.25" hidden="1" customHeight="1">
      <c r="A169" s="207">
        <v>2</v>
      </c>
      <c r="B169" s="181">
        <v>9</v>
      </c>
      <c r="C169" s="181">
        <v>1</v>
      </c>
      <c r="D169" s="181">
        <v>1</v>
      </c>
      <c r="E169" s="179">
        <v>1</v>
      </c>
      <c r="F169" s="182">
        <v>1</v>
      </c>
      <c r="G169" s="188" t="s">
        <v>105</v>
      </c>
      <c r="H169" s="174">
        <v>140</v>
      </c>
      <c r="I169" s="233">
        <v>0</v>
      </c>
      <c r="J169" s="233">
        <v>0</v>
      </c>
      <c r="K169" s="233">
        <v>0</v>
      </c>
      <c r="L169" s="233">
        <v>0</v>
      </c>
      <c r="M169" s="1"/>
    </row>
    <row r="170" spans="1:13" ht="41.25" hidden="1" customHeight="1">
      <c r="A170" s="190">
        <v>2</v>
      </c>
      <c r="B170" s="186">
        <v>9</v>
      </c>
      <c r="C170" s="186">
        <v>2</v>
      </c>
      <c r="D170" s="186"/>
      <c r="E170" s="187"/>
      <c r="F170" s="189"/>
      <c r="G170" s="188" t="s">
        <v>106</v>
      </c>
      <c r="H170" s="174">
        <v>141</v>
      </c>
      <c r="I170" s="176">
        <f>SUM(I171+I176)</f>
        <v>0</v>
      </c>
      <c r="J170" s="176">
        <f>SUM(J171+J176)</f>
        <v>0</v>
      </c>
      <c r="K170" s="176">
        <f>SUM(K171+K176)</f>
        <v>0</v>
      </c>
      <c r="L170" s="176">
        <f>SUM(L171+L176)</f>
        <v>0</v>
      </c>
      <c r="M170" s="1"/>
    </row>
    <row r="171" spans="1:13" ht="44.25" hidden="1" customHeight="1">
      <c r="A171" s="190">
        <v>2</v>
      </c>
      <c r="B171" s="186">
        <v>9</v>
      </c>
      <c r="C171" s="186">
        <v>2</v>
      </c>
      <c r="D171" s="181">
        <v>1</v>
      </c>
      <c r="E171" s="179"/>
      <c r="F171" s="182"/>
      <c r="G171" s="180" t="s">
        <v>107</v>
      </c>
      <c r="H171" s="174">
        <v>142</v>
      </c>
      <c r="I171" s="198">
        <f>I172</f>
        <v>0</v>
      </c>
      <c r="J171" s="219">
        <f>J172</f>
        <v>0</v>
      </c>
      <c r="K171" s="198">
        <f>K172</f>
        <v>0</v>
      </c>
      <c r="L171" s="197">
        <f>L172</f>
        <v>0</v>
      </c>
      <c r="M171" s="1"/>
    </row>
    <row r="172" spans="1:13" ht="40.5" hidden="1" customHeight="1">
      <c r="A172" s="207">
        <v>2</v>
      </c>
      <c r="B172" s="181">
        <v>9</v>
      </c>
      <c r="C172" s="181">
        <v>2</v>
      </c>
      <c r="D172" s="186">
        <v>1</v>
      </c>
      <c r="E172" s="187">
        <v>1</v>
      </c>
      <c r="F172" s="189"/>
      <c r="G172" s="180" t="s">
        <v>107</v>
      </c>
      <c r="H172" s="174">
        <v>143</v>
      </c>
      <c r="I172" s="176">
        <f>SUM(I173:I175)</f>
        <v>0</v>
      </c>
      <c r="J172" s="217">
        <f>SUM(J173:J175)</f>
        <v>0</v>
      </c>
      <c r="K172" s="176">
        <f>SUM(K173:K175)</f>
        <v>0</v>
      </c>
      <c r="L172" s="175">
        <f>SUM(L173:L175)</f>
        <v>0</v>
      </c>
      <c r="M172" s="1"/>
    </row>
    <row r="173" spans="1:13" ht="53.25" hidden="1" customHeight="1">
      <c r="A173" s="199">
        <v>2</v>
      </c>
      <c r="B173" s="208">
        <v>9</v>
      </c>
      <c r="C173" s="208">
        <v>2</v>
      </c>
      <c r="D173" s="208">
        <v>1</v>
      </c>
      <c r="E173" s="209">
        <v>1</v>
      </c>
      <c r="F173" s="210">
        <v>1</v>
      </c>
      <c r="G173" s="180" t="s">
        <v>108</v>
      </c>
      <c r="H173" s="174">
        <v>144</v>
      </c>
      <c r="I173" s="236">
        <v>0</v>
      </c>
      <c r="J173" s="192">
        <v>0</v>
      </c>
      <c r="K173" s="192">
        <v>0</v>
      </c>
      <c r="L173" s="192">
        <v>0</v>
      </c>
      <c r="M173" s="1"/>
    </row>
    <row r="174" spans="1:13" ht="51.75" hidden="1" customHeight="1">
      <c r="A174" s="190">
        <v>2</v>
      </c>
      <c r="B174" s="186">
        <v>9</v>
      </c>
      <c r="C174" s="186">
        <v>2</v>
      </c>
      <c r="D174" s="186">
        <v>1</v>
      </c>
      <c r="E174" s="187">
        <v>1</v>
      </c>
      <c r="F174" s="189">
        <v>2</v>
      </c>
      <c r="G174" s="180" t="s">
        <v>109</v>
      </c>
      <c r="H174" s="174">
        <v>145</v>
      </c>
      <c r="I174" s="193">
        <v>0</v>
      </c>
      <c r="J174" s="239">
        <v>0</v>
      </c>
      <c r="K174" s="239">
        <v>0</v>
      </c>
      <c r="L174" s="239">
        <v>0</v>
      </c>
      <c r="M174" s="1"/>
    </row>
    <row r="175" spans="1:13" ht="54.75" hidden="1" customHeight="1">
      <c r="A175" s="190">
        <v>2</v>
      </c>
      <c r="B175" s="186">
        <v>9</v>
      </c>
      <c r="C175" s="186">
        <v>2</v>
      </c>
      <c r="D175" s="186">
        <v>1</v>
      </c>
      <c r="E175" s="187">
        <v>1</v>
      </c>
      <c r="F175" s="189">
        <v>3</v>
      </c>
      <c r="G175" s="180" t="s">
        <v>110</v>
      </c>
      <c r="H175" s="174">
        <v>146</v>
      </c>
      <c r="I175" s="193">
        <v>0</v>
      </c>
      <c r="J175" s="193">
        <v>0</v>
      </c>
      <c r="K175" s="193">
        <v>0</v>
      </c>
      <c r="L175" s="193">
        <v>0</v>
      </c>
      <c r="M175" s="1"/>
    </row>
    <row r="176" spans="1:13" ht="39" hidden="1" customHeight="1">
      <c r="A176" s="240">
        <v>2</v>
      </c>
      <c r="B176" s="240">
        <v>9</v>
      </c>
      <c r="C176" s="240">
        <v>2</v>
      </c>
      <c r="D176" s="240">
        <v>2</v>
      </c>
      <c r="E176" s="240"/>
      <c r="F176" s="240"/>
      <c r="G176" s="188" t="s">
        <v>342</v>
      </c>
      <c r="H176" s="174">
        <v>147</v>
      </c>
      <c r="I176" s="176">
        <f>I177</f>
        <v>0</v>
      </c>
      <c r="J176" s="217">
        <f>J177</f>
        <v>0</v>
      </c>
      <c r="K176" s="176">
        <f>K177</f>
        <v>0</v>
      </c>
      <c r="L176" s="175">
        <f>L177</f>
        <v>0</v>
      </c>
      <c r="M176" s="1"/>
    </row>
    <row r="177" spans="1:13" ht="43.5" hidden="1" customHeight="1">
      <c r="A177" s="190">
        <v>2</v>
      </c>
      <c r="B177" s="186">
        <v>9</v>
      </c>
      <c r="C177" s="186">
        <v>2</v>
      </c>
      <c r="D177" s="186">
        <v>2</v>
      </c>
      <c r="E177" s="187">
        <v>1</v>
      </c>
      <c r="F177" s="189"/>
      <c r="G177" s="180" t="s">
        <v>343</v>
      </c>
      <c r="H177" s="174">
        <v>148</v>
      </c>
      <c r="I177" s="198">
        <f>SUM(I178:I180)</f>
        <v>0</v>
      </c>
      <c r="J177" s="198">
        <f>SUM(J178:J180)</f>
        <v>0</v>
      </c>
      <c r="K177" s="198">
        <f>SUM(K178:K180)</f>
        <v>0</v>
      </c>
      <c r="L177" s="198">
        <f>SUM(L178:L180)</f>
        <v>0</v>
      </c>
      <c r="M177" s="1"/>
    </row>
    <row r="178" spans="1:13" ht="54.75" hidden="1" customHeight="1">
      <c r="A178" s="190">
        <v>2</v>
      </c>
      <c r="B178" s="186">
        <v>9</v>
      </c>
      <c r="C178" s="186">
        <v>2</v>
      </c>
      <c r="D178" s="186">
        <v>2</v>
      </c>
      <c r="E178" s="186">
        <v>1</v>
      </c>
      <c r="F178" s="189">
        <v>1</v>
      </c>
      <c r="G178" s="241" t="s">
        <v>344</v>
      </c>
      <c r="H178" s="174">
        <v>149</v>
      </c>
      <c r="I178" s="193">
        <v>0</v>
      </c>
      <c r="J178" s="192">
        <v>0</v>
      </c>
      <c r="K178" s="192">
        <v>0</v>
      </c>
      <c r="L178" s="192">
        <v>0</v>
      </c>
      <c r="M178" s="1"/>
    </row>
    <row r="179" spans="1:13" ht="54" hidden="1" customHeight="1">
      <c r="A179" s="200">
        <v>2</v>
      </c>
      <c r="B179" s="202">
        <v>9</v>
      </c>
      <c r="C179" s="200">
        <v>2</v>
      </c>
      <c r="D179" s="201">
        <v>2</v>
      </c>
      <c r="E179" s="201">
        <v>1</v>
      </c>
      <c r="F179" s="203">
        <v>2</v>
      </c>
      <c r="G179" s="202" t="s">
        <v>345</v>
      </c>
      <c r="H179" s="174">
        <v>150</v>
      </c>
      <c r="I179" s="192">
        <v>0</v>
      </c>
      <c r="J179" s="194">
        <v>0</v>
      </c>
      <c r="K179" s="194">
        <v>0</v>
      </c>
      <c r="L179" s="194">
        <v>0</v>
      </c>
      <c r="M179" s="1"/>
    </row>
    <row r="180" spans="1:13" ht="54" hidden="1" customHeight="1">
      <c r="A180" s="186">
        <v>2</v>
      </c>
      <c r="B180" s="211">
        <v>9</v>
      </c>
      <c r="C180" s="208">
        <v>2</v>
      </c>
      <c r="D180" s="209">
        <v>2</v>
      </c>
      <c r="E180" s="209">
        <v>1</v>
      </c>
      <c r="F180" s="210">
        <v>3</v>
      </c>
      <c r="G180" s="211" t="s">
        <v>346</v>
      </c>
      <c r="H180" s="174">
        <v>151</v>
      </c>
      <c r="I180" s="239">
        <v>0</v>
      </c>
      <c r="J180" s="239">
        <v>0</v>
      </c>
      <c r="K180" s="239">
        <v>0</v>
      </c>
      <c r="L180" s="239">
        <v>0</v>
      </c>
      <c r="M180" s="1"/>
    </row>
    <row r="181" spans="1:13" ht="76.5" hidden="1" customHeight="1">
      <c r="A181" s="170">
        <v>3</v>
      </c>
      <c r="B181" s="172"/>
      <c r="C181" s="170"/>
      <c r="D181" s="171"/>
      <c r="E181" s="171"/>
      <c r="F181" s="173"/>
      <c r="G181" s="226" t="s">
        <v>111</v>
      </c>
      <c r="H181" s="174">
        <v>152</v>
      </c>
      <c r="I181" s="175">
        <f>SUM(I182+I235+I300)</f>
        <v>0</v>
      </c>
      <c r="J181" s="217">
        <f>SUM(J182+J235+J300)</f>
        <v>0</v>
      </c>
      <c r="K181" s="176">
        <f>SUM(K182+K235+K300)</f>
        <v>0</v>
      </c>
      <c r="L181" s="175">
        <f>SUM(L182+L235+L300)</f>
        <v>0</v>
      </c>
      <c r="M181" s="1"/>
    </row>
    <row r="182" spans="1:13" ht="34.5" hidden="1" customHeight="1">
      <c r="A182" s="221">
        <v>3</v>
      </c>
      <c r="B182" s="170">
        <v>1</v>
      </c>
      <c r="C182" s="196"/>
      <c r="D182" s="178"/>
      <c r="E182" s="178"/>
      <c r="F182" s="235"/>
      <c r="G182" s="216" t="s">
        <v>112</v>
      </c>
      <c r="H182" s="174">
        <v>153</v>
      </c>
      <c r="I182" s="175">
        <f>SUM(I183+I206+I213+I225+I229)</f>
        <v>0</v>
      </c>
      <c r="J182" s="197">
        <f>SUM(J183+J206+J213+J225+J229)</f>
        <v>0</v>
      </c>
      <c r="K182" s="197">
        <f>SUM(K183+K206+K213+K225+K229)</f>
        <v>0</v>
      </c>
      <c r="L182" s="197">
        <f>SUM(L183+L206+L213+L225+L229)</f>
        <v>0</v>
      </c>
      <c r="M182" s="1"/>
    </row>
    <row r="183" spans="1:13" ht="30.75" hidden="1" customHeight="1">
      <c r="A183" s="181">
        <v>3</v>
      </c>
      <c r="B183" s="180">
        <v>1</v>
      </c>
      <c r="C183" s="181">
        <v>1</v>
      </c>
      <c r="D183" s="179"/>
      <c r="E183" s="179"/>
      <c r="F183" s="242"/>
      <c r="G183" s="190" t="s">
        <v>113</v>
      </c>
      <c r="H183" s="174">
        <v>154</v>
      </c>
      <c r="I183" s="197">
        <f>SUM(I184+I187+I192+I198+I203)</f>
        <v>0</v>
      </c>
      <c r="J183" s="217">
        <f>SUM(J184+J187+J192+J198+J203)</f>
        <v>0</v>
      </c>
      <c r="K183" s="176">
        <f>SUM(K184+K187+K192+K198+K203)</f>
        <v>0</v>
      </c>
      <c r="L183" s="175">
        <f>SUM(L184+L187+L192+L198+L203)</f>
        <v>0</v>
      </c>
      <c r="M183" s="1"/>
    </row>
    <row r="184" spans="1:13" ht="33" hidden="1" customHeight="1">
      <c r="A184" s="186">
        <v>3</v>
      </c>
      <c r="B184" s="188">
        <v>1</v>
      </c>
      <c r="C184" s="186">
        <v>1</v>
      </c>
      <c r="D184" s="187">
        <v>1</v>
      </c>
      <c r="E184" s="187"/>
      <c r="F184" s="243"/>
      <c r="G184" s="190" t="s">
        <v>114</v>
      </c>
      <c r="H184" s="174">
        <v>155</v>
      </c>
      <c r="I184" s="175">
        <f t="shared" ref="I184:L185" si="18">I185</f>
        <v>0</v>
      </c>
      <c r="J184" s="219">
        <f t="shared" si="18"/>
        <v>0</v>
      </c>
      <c r="K184" s="198">
        <f t="shared" si="18"/>
        <v>0</v>
      </c>
      <c r="L184" s="197">
        <f t="shared" si="18"/>
        <v>0</v>
      </c>
      <c r="M184" s="1"/>
    </row>
    <row r="185" spans="1:13" ht="24" hidden="1" customHeight="1">
      <c r="A185" s="186">
        <v>3</v>
      </c>
      <c r="B185" s="188">
        <v>1</v>
      </c>
      <c r="C185" s="186">
        <v>1</v>
      </c>
      <c r="D185" s="187">
        <v>1</v>
      </c>
      <c r="E185" s="187">
        <v>1</v>
      </c>
      <c r="F185" s="222"/>
      <c r="G185" s="190" t="s">
        <v>114</v>
      </c>
      <c r="H185" s="174">
        <v>156</v>
      </c>
      <c r="I185" s="197">
        <f t="shared" si="18"/>
        <v>0</v>
      </c>
      <c r="J185" s="175">
        <f t="shared" si="18"/>
        <v>0</v>
      </c>
      <c r="K185" s="175">
        <f t="shared" si="18"/>
        <v>0</v>
      </c>
      <c r="L185" s="175">
        <f t="shared" si="18"/>
        <v>0</v>
      </c>
      <c r="M185" s="1"/>
    </row>
    <row r="186" spans="1:13" ht="31.5" hidden="1" customHeight="1">
      <c r="A186" s="186">
        <v>3</v>
      </c>
      <c r="B186" s="188">
        <v>1</v>
      </c>
      <c r="C186" s="186">
        <v>1</v>
      </c>
      <c r="D186" s="187">
        <v>1</v>
      </c>
      <c r="E186" s="187">
        <v>1</v>
      </c>
      <c r="F186" s="222">
        <v>1</v>
      </c>
      <c r="G186" s="190" t="s">
        <v>114</v>
      </c>
      <c r="H186" s="174">
        <v>157</v>
      </c>
      <c r="I186" s="194">
        <v>0</v>
      </c>
      <c r="J186" s="194">
        <v>0</v>
      </c>
      <c r="K186" s="194">
        <v>0</v>
      </c>
      <c r="L186" s="194">
        <v>0</v>
      </c>
      <c r="M186" s="1"/>
    </row>
    <row r="187" spans="1:13" ht="27.75" hidden="1" customHeight="1">
      <c r="A187" s="181">
        <v>3</v>
      </c>
      <c r="B187" s="179">
        <v>1</v>
      </c>
      <c r="C187" s="179">
        <v>1</v>
      </c>
      <c r="D187" s="179">
        <v>2</v>
      </c>
      <c r="E187" s="179"/>
      <c r="F187" s="182"/>
      <c r="G187" s="180" t="s">
        <v>115</v>
      </c>
      <c r="H187" s="174">
        <v>158</v>
      </c>
      <c r="I187" s="197">
        <f>I188</f>
        <v>0</v>
      </c>
      <c r="J187" s="219">
        <f>J188</f>
        <v>0</v>
      </c>
      <c r="K187" s="198">
        <f>K188</f>
        <v>0</v>
      </c>
      <c r="L187" s="197">
        <f>L188</f>
        <v>0</v>
      </c>
      <c r="M187" s="1"/>
    </row>
    <row r="188" spans="1:13" ht="27.75" hidden="1" customHeight="1">
      <c r="A188" s="186">
        <v>3</v>
      </c>
      <c r="B188" s="187">
        <v>1</v>
      </c>
      <c r="C188" s="187">
        <v>1</v>
      </c>
      <c r="D188" s="187">
        <v>2</v>
      </c>
      <c r="E188" s="187">
        <v>1</v>
      </c>
      <c r="F188" s="189"/>
      <c r="G188" s="180" t="s">
        <v>115</v>
      </c>
      <c r="H188" s="174">
        <v>159</v>
      </c>
      <c r="I188" s="175">
        <f>SUM(I189:I191)</f>
        <v>0</v>
      </c>
      <c r="J188" s="217">
        <f>SUM(J189:J191)</f>
        <v>0</v>
      </c>
      <c r="K188" s="176">
        <f>SUM(K189:K191)</f>
        <v>0</v>
      </c>
      <c r="L188" s="175">
        <f>SUM(L189:L191)</f>
        <v>0</v>
      </c>
      <c r="M188" s="1"/>
    </row>
    <row r="189" spans="1:13" ht="27" hidden="1" customHeight="1">
      <c r="A189" s="181">
        <v>3</v>
      </c>
      <c r="B189" s="179">
        <v>1</v>
      </c>
      <c r="C189" s="179">
        <v>1</v>
      </c>
      <c r="D189" s="179">
        <v>2</v>
      </c>
      <c r="E189" s="179">
        <v>1</v>
      </c>
      <c r="F189" s="182">
        <v>1</v>
      </c>
      <c r="G189" s="180" t="s">
        <v>116</v>
      </c>
      <c r="H189" s="174">
        <v>160</v>
      </c>
      <c r="I189" s="192">
        <v>0</v>
      </c>
      <c r="J189" s="192">
        <v>0</v>
      </c>
      <c r="K189" s="192">
        <v>0</v>
      </c>
      <c r="L189" s="239">
        <v>0</v>
      </c>
      <c r="M189" s="1"/>
    </row>
    <row r="190" spans="1:13" ht="27" hidden="1" customHeight="1">
      <c r="A190" s="186">
        <v>3</v>
      </c>
      <c r="B190" s="187">
        <v>1</v>
      </c>
      <c r="C190" s="187">
        <v>1</v>
      </c>
      <c r="D190" s="187">
        <v>2</v>
      </c>
      <c r="E190" s="187">
        <v>1</v>
      </c>
      <c r="F190" s="189">
        <v>2</v>
      </c>
      <c r="G190" s="188" t="s">
        <v>117</v>
      </c>
      <c r="H190" s="174">
        <v>161</v>
      </c>
      <c r="I190" s="194">
        <v>0</v>
      </c>
      <c r="J190" s="194">
        <v>0</v>
      </c>
      <c r="K190" s="194">
        <v>0</v>
      </c>
      <c r="L190" s="194">
        <v>0</v>
      </c>
      <c r="M190" s="1"/>
    </row>
    <row r="191" spans="1:13" ht="26.25" hidden="1" customHeight="1">
      <c r="A191" s="181">
        <v>3</v>
      </c>
      <c r="B191" s="179">
        <v>1</v>
      </c>
      <c r="C191" s="179">
        <v>1</v>
      </c>
      <c r="D191" s="179">
        <v>2</v>
      </c>
      <c r="E191" s="179">
        <v>1</v>
      </c>
      <c r="F191" s="182">
        <v>3</v>
      </c>
      <c r="G191" s="180" t="s">
        <v>118</v>
      </c>
      <c r="H191" s="174">
        <v>162</v>
      </c>
      <c r="I191" s="192">
        <v>0</v>
      </c>
      <c r="J191" s="192">
        <v>0</v>
      </c>
      <c r="K191" s="192">
        <v>0</v>
      </c>
      <c r="L191" s="239">
        <v>0</v>
      </c>
      <c r="M191" s="1"/>
    </row>
    <row r="192" spans="1:13" ht="27.75" hidden="1" customHeight="1">
      <c r="A192" s="186">
        <v>3</v>
      </c>
      <c r="B192" s="187">
        <v>1</v>
      </c>
      <c r="C192" s="187">
        <v>1</v>
      </c>
      <c r="D192" s="187">
        <v>3</v>
      </c>
      <c r="E192" s="187"/>
      <c r="F192" s="189"/>
      <c r="G192" s="188" t="s">
        <v>119</v>
      </c>
      <c r="H192" s="174">
        <v>163</v>
      </c>
      <c r="I192" s="175">
        <f>I193</f>
        <v>0</v>
      </c>
      <c r="J192" s="217">
        <f>J193</f>
        <v>0</v>
      </c>
      <c r="K192" s="176">
        <f>K193</f>
        <v>0</v>
      </c>
      <c r="L192" s="175">
        <f>L193</f>
        <v>0</v>
      </c>
      <c r="M192" s="1"/>
    </row>
    <row r="193" spans="1:13" ht="23.25" hidden="1" customHeight="1">
      <c r="A193" s="186">
        <v>3</v>
      </c>
      <c r="B193" s="187">
        <v>1</v>
      </c>
      <c r="C193" s="187">
        <v>1</v>
      </c>
      <c r="D193" s="187">
        <v>3</v>
      </c>
      <c r="E193" s="187">
        <v>1</v>
      </c>
      <c r="F193" s="189"/>
      <c r="G193" s="188" t="s">
        <v>119</v>
      </c>
      <c r="H193" s="174">
        <v>164</v>
      </c>
      <c r="I193" s="175">
        <f>SUM(I194:I197)</f>
        <v>0</v>
      </c>
      <c r="J193" s="175">
        <f>SUM(J194:J197)</f>
        <v>0</v>
      </c>
      <c r="K193" s="175">
        <f>SUM(K194:K197)</f>
        <v>0</v>
      </c>
      <c r="L193" s="175">
        <f>SUM(L194:L197)</f>
        <v>0</v>
      </c>
      <c r="M193" s="1"/>
    </row>
    <row r="194" spans="1:13" ht="23.25" hidden="1" customHeight="1">
      <c r="A194" s="186">
        <v>3</v>
      </c>
      <c r="B194" s="187">
        <v>1</v>
      </c>
      <c r="C194" s="187">
        <v>1</v>
      </c>
      <c r="D194" s="187">
        <v>3</v>
      </c>
      <c r="E194" s="187">
        <v>1</v>
      </c>
      <c r="F194" s="189">
        <v>1</v>
      </c>
      <c r="G194" s="188" t="s">
        <v>120</v>
      </c>
      <c r="H194" s="174">
        <v>165</v>
      </c>
      <c r="I194" s="194">
        <v>0</v>
      </c>
      <c r="J194" s="194">
        <v>0</v>
      </c>
      <c r="K194" s="194">
        <v>0</v>
      </c>
      <c r="L194" s="239">
        <v>0</v>
      </c>
      <c r="M194" s="1"/>
    </row>
    <row r="195" spans="1:13" ht="29.25" hidden="1" customHeight="1">
      <c r="A195" s="186">
        <v>3</v>
      </c>
      <c r="B195" s="187">
        <v>1</v>
      </c>
      <c r="C195" s="187">
        <v>1</v>
      </c>
      <c r="D195" s="187">
        <v>3</v>
      </c>
      <c r="E195" s="187">
        <v>1</v>
      </c>
      <c r="F195" s="189">
        <v>2</v>
      </c>
      <c r="G195" s="188" t="s">
        <v>121</v>
      </c>
      <c r="H195" s="174">
        <v>166</v>
      </c>
      <c r="I195" s="192">
        <v>0</v>
      </c>
      <c r="J195" s="194">
        <v>0</v>
      </c>
      <c r="K195" s="194">
        <v>0</v>
      </c>
      <c r="L195" s="194">
        <v>0</v>
      </c>
      <c r="M195" s="1"/>
    </row>
    <row r="196" spans="1:13" ht="27" hidden="1" customHeight="1">
      <c r="A196" s="186">
        <v>3</v>
      </c>
      <c r="B196" s="187">
        <v>1</v>
      </c>
      <c r="C196" s="187">
        <v>1</v>
      </c>
      <c r="D196" s="187">
        <v>3</v>
      </c>
      <c r="E196" s="187">
        <v>1</v>
      </c>
      <c r="F196" s="189">
        <v>3</v>
      </c>
      <c r="G196" s="190" t="s">
        <v>122</v>
      </c>
      <c r="H196" s="174">
        <v>167</v>
      </c>
      <c r="I196" s="192">
        <v>0</v>
      </c>
      <c r="J196" s="212">
        <v>0</v>
      </c>
      <c r="K196" s="212">
        <v>0</v>
      </c>
      <c r="L196" s="212">
        <v>0</v>
      </c>
      <c r="M196" s="1"/>
    </row>
    <row r="197" spans="1:13" ht="25.5" hidden="1" customHeight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4</v>
      </c>
      <c r="G197" s="284" t="s">
        <v>274</v>
      </c>
      <c r="H197" s="174">
        <v>168</v>
      </c>
      <c r="I197" s="244">
        <v>0</v>
      </c>
      <c r="J197" s="245">
        <v>0</v>
      </c>
      <c r="K197" s="194">
        <v>0</v>
      </c>
      <c r="L197" s="194">
        <v>0</v>
      </c>
      <c r="M197" s="1"/>
    </row>
    <row r="198" spans="1:13" ht="27" hidden="1" customHeight="1">
      <c r="A198" s="200">
        <v>3</v>
      </c>
      <c r="B198" s="201">
        <v>1</v>
      </c>
      <c r="C198" s="201">
        <v>1</v>
      </c>
      <c r="D198" s="201">
        <v>4</v>
      </c>
      <c r="E198" s="201"/>
      <c r="F198" s="203"/>
      <c r="G198" s="202" t="s">
        <v>123</v>
      </c>
      <c r="H198" s="174">
        <v>169</v>
      </c>
      <c r="I198" s="175">
        <f>I199</f>
        <v>0</v>
      </c>
      <c r="J198" s="220">
        <f>J199</f>
        <v>0</v>
      </c>
      <c r="K198" s="184">
        <f>K199</f>
        <v>0</v>
      </c>
      <c r="L198" s="185">
        <f>L199</f>
        <v>0</v>
      </c>
      <c r="M198" s="1"/>
    </row>
    <row r="199" spans="1:13" ht="27.75" hidden="1" customHeight="1">
      <c r="A199" s="186">
        <v>3</v>
      </c>
      <c r="B199" s="187">
        <v>1</v>
      </c>
      <c r="C199" s="187">
        <v>1</v>
      </c>
      <c r="D199" s="187">
        <v>4</v>
      </c>
      <c r="E199" s="187">
        <v>1</v>
      </c>
      <c r="F199" s="189"/>
      <c r="G199" s="202" t="s">
        <v>123</v>
      </c>
      <c r="H199" s="174">
        <v>170</v>
      </c>
      <c r="I199" s="197">
        <f>SUM(I200:I202)</f>
        <v>0</v>
      </c>
      <c r="J199" s="217">
        <f>SUM(J200:J202)</f>
        <v>0</v>
      </c>
      <c r="K199" s="176">
        <f>SUM(K200:K202)</f>
        <v>0</v>
      </c>
      <c r="L199" s="175">
        <f>SUM(L200:L202)</f>
        <v>0</v>
      </c>
      <c r="M199" s="1"/>
    </row>
    <row r="200" spans="1:13" ht="24.75" hidden="1" customHeight="1">
      <c r="A200" s="186">
        <v>3</v>
      </c>
      <c r="B200" s="187">
        <v>1</v>
      </c>
      <c r="C200" s="187">
        <v>1</v>
      </c>
      <c r="D200" s="187">
        <v>4</v>
      </c>
      <c r="E200" s="187">
        <v>1</v>
      </c>
      <c r="F200" s="189">
        <v>1</v>
      </c>
      <c r="G200" s="188" t="s">
        <v>124</v>
      </c>
      <c r="H200" s="174">
        <v>171</v>
      </c>
      <c r="I200" s="194">
        <v>0</v>
      </c>
      <c r="J200" s="194">
        <v>0</v>
      </c>
      <c r="K200" s="194">
        <v>0</v>
      </c>
      <c r="L200" s="239">
        <v>0</v>
      </c>
      <c r="M200" s="1"/>
    </row>
    <row r="201" spans="1:13" ht="25.5" hidden="1" customHeight="1">
      <c r="A201" s="181">
        <v>3</v>
      </c>
      <c r="B201" s="179">
        <v>1</v>
      </c>
      <c r="C201" s="179">
        <v>1</v>
      </c>
      <c r="D201" s="179">
        <v>4</v>
      </c>
      <c r="E201" s="179">
        <v>1</v>
      </c>
      <c r="F201" s="182">
        <v>2</v>
      </c>
      <c r="G201" s="180" t="s">
        <v>390</v>
      </c>
      <c r="H201" s="174">
        <v>172</v>
      </c>
      <c r="I201" s="192">
        <v>0</v>
      </c>
      <c r="J201" s="192">
        <v>0</v>
      </c>
      <c r="K201" s="193">
        <v>0</v>
      </c>
      <c r="L201" s="194">
        <v>0</v>
      </c>
      <c r="M201" s="1"/>
    </row>
    <row r="202" spans="1:13" ht="31.5" hidden="1" customHeight="1">
      <c r="A202" s="186">
        <v>3</v>
      </c>
      <c r="B202" s="187">
        <v>1</v>
      </c>
      <c r="C202" s="187">
        <v>1</v>
      </c>
      <c r="D202" s="187">
        <v>4</v>
      </c>
      <c r="E202" s="187">
        <v>1</v>
      </c>
      <c r="F202" s="189">
        <v>3</v>
      </c>
      <c r="G202" s="188" t="s">
        <v>125</v>
      </c>
      <c r="H202" s="174">
        <v>173</v>
      </c>
      <c r="I202" s="192">
        <v>0</v>
      </c>
      <c r="J202" s="192">
        <v>0</v>
      </c>
      <c r="K202" s="192">
        <v>0</v>
      </c>
      <c r="L202" s="194">
        <v>0</v>
      </c>
      <c r="M202" s="1"/>
    </row>
    <row r="203" spans="1:13" ht="25.5" hidden="1" customHeight="1">
      <c r="A203" s="186">
        <v>3</v>
      </c>
      <c r="B203" s="187">
        <v>1</v>
      </c>
      <c r="C203" s="187">
        <v>1</v>
      </c>
      <c r="D203" s="187">
        <v>5</v>
      </c>
      <c r="E203" s="187"/>
      <c r="F203" s="189"/>
      <c r="G203" s="188" t="s">
        <v>126</v>
      </c>
      <c r="H203" s="174">
        <v>174</v>
      </c>
      <c r="I203" s="175">
        <f t="shared" ref="I203:L204" si="19">I204</f>
        <v>0</v>
      </c>
      <c r="J203" s="217">
        <f t="shared" si="19"/>
        <v>0</v>
      </c>
      <c r="K203" s="176">
        <f t="shared" si="19"/>
        <v>0</v>
      </c>
      <c r="L203" s="175">
        <f t="shared" si="19"/>
        <v>0</v>
      </c>
      <c r="M203" s="1"/>
    </row>
    <row r="204" spans="1:13" ht="26.25" hidden="1" customHeight="1">
      <c r="A204" s="200">
        <v>3</v>
      </c>
      <c r="B204" s="201">
        <v>1</v>
      </c>
      <c r="C204" s="201">
        <v>1</v>
      </c>
      <c r="D204" s="201">
        <v>5</v>
      </c>
      <c r="E204" s="201">
        <v>1</v>
      </c>
      <c r="F204" s="203"/>
      <c r="G204" s="188" t="s">
        <v>126</v>
      </c>
      <c r="H204" s="174">
        <v>175</v>
      </c>
      <c r="I204" s="176">
        <f t="shared" si="19"/>
        <v>0</v>
      </c>
      <c r="J204" s="176">
        <f t="shared" si="19"/>
        <v>0</v>
      </c>
      <c r="K204" s="176">
        <f t="shared" si="19"/>
        <v>0</v>
      </c>
      <c r="L204" s="176">
        <f t="shared" si="19"/>
        <v>0</v>
      </c>
      <c r="M204" s="1"/>
    </row>
    <row r="205" spans="1:13" ht="27" hidden="1" customHeight="1">
      <c r="A205" s="186">
        <v>3</v>
      </c>
      <c r="B205" s="187">
        <v>1</v>
      </c>
      <c r="C205" s="187">
        <v>1</v>
      </c>
      <c r="D205" s="187">
        <v>5</v>
      </c>
      <c r="E205" s="187">
        <v>1</v>
      </c>
      <c r="F205" s="189">
        <v>1</v>
      </c>
      <c r="G205" s="188" t="s">
        <v>126</v>
      </c>
      <c r="H205" s="174">
        <v>176</v>
      </c>
      <c r="I205" s="192">
        <v>0</v>
      </c>
      <c r="J205" s="194">
        <v>0</v>
      </c>
      <c r="K205" s="194">
        <v>0</v>
      </c>
      <c r="L205" s="194">
        <v>0</v>
      </c>
      <c r="M205" s="1"/>
    </row>
    <row r="206" spans="1:13" ht="26.25" hidden="1" customHeight="1">
      <c r="A206" s="200">
        <v>3</v>
      </c>
      <c r="B206" s="201">
        <v>1</v>
      </c>
      <c r="C206" s="201">
        <v>2</v>
      </c>
      <c r="D206" s="201"/>
      <c r="E206" s="201"/>
      <c r="F206" s="203"/>
      <c r="G206" s="202" t="s">
        <v>127</v>
      </c>
      <c r="H206" s="174">
        <v>177</v>
      </c>
      <c r="I206" s="175">
        <f t="shared" ref="I206:L207" si="20">I207</f>
        <v>0</v>
      </c>
      <c r="J206" s="220">
        <f t="shared" si="20"/>
        <v>0</v>
      </c>
      <c r="K206" s="184">
        <f t="shared" si="20"/>
        <v>0</v>
      </c>
      <c r="L206" s="185">
        <f t="shared" si="20"/>
        <v>0</v>
      </c>
      <c r="M206" s="1"/>
    </row>
    <row r="207" spans="1:13" ht="25.5" hidden="1" customHeight="1">
      <c r="A207" s="186">
        <v>3</v>
      </c>
      <c r="B207" s="187">
        <v>1</v>
      </c>
      <c r="C207" s="187">
        <v>2</v>
      </c>
      <c r="D207" s="187">
        <v>1</v>
      </c>
      <c r="E207" s="187"/>
      <c r="F207" s="189"/>
      <c r="G207" s="202" t="s">
        <v>127</v>
      </c>
      <c r="H207" s="174">
        <v>178</v>
      </c>
      <c r="I207" s="197">
        <f t="shared" si="20"/>
        <v>0</v>
      </c>
      <c r="J207" s="217">
        <f t="shared" si="20"/>
        <v>0</v>
      </c>
      <c r="K207" s="176">
        <f t="shared" si="20"/>
        <v>0</v>
      </c>
      <c r="L207" s="175">
        <f t="shared" si="20"/>
        <v>0</v>
      </c>
      <c r="M207" s="1"/>
    </row>
    <row r="208" spans="1:13" ht="26.25" hidden="1" customHeight="1">
      <c r="A208" s="181">
        <v>3</v>
      </c>
      <c r="B208" s="179">
        <v>1</v>
      </c>
      <c r="C208" s="179">
        <v>2</v>
      </c>
      <c r="D208" s="179">
        <v>1</v>
      </c>
      <c r="E208" s="179">
        <v>1</v>
      </c>
      <c r="F208" s="182"/>
      <c r="G208" s="202" t="s">
        <v>127</v>
      </c>
      <c r="H208" s="174">
        <v>179</v>
      </c>
      <c r="I208" s="175">
        <f>SUM(I209:I212)</f>
        <v>0</v>
      </c>
      <c r="J208" s="219">
        <f>SUM(J209:J212)</f>
        <v>0</v>
      </c>
      <c r="K208" s="198">
        <f>SUM(K209:K212)</f>
        <v>0</v>
      </c>
      <c r="L208" s="197">
        <f>SUM(L209:L212)</f>
        <v>0</v>
      </c>
      <c r="M208" s="1"/>
    </row>
    <row r="209" spans="1:16" ht="41.25" hidden="1" customHeight="1">
      <c r="A209" s="186">
        <v>3</v>
      </c>
      <c r="B209" s="187">
        <v>1</v>
      </c>
      <c r="C209" s="187">
        <v>2</v>
      </c>
      <c r="D209" s="187">
        <v>1</v>
      </c>
      <c r="E209" s="187">
        <v>1</v>
      </c>
      <c r="F209" s="189">
        <v>2</v>
      </c>
      <c r="G209" s="188" t="s">
        <v>391</v>
      </c>
      <c r="H209" s="174">
        <v>180</v>
      </c>
      <c r="I209" s="194">
        <v>0</v>
      </c>
      <c r="J209" s="194">
        <v>0</v>
      </c>
      <c r="K209" s="194">
        <v>0</v>
      </c>
      <c r="L209" s="194">
        <v>0</v>
      </c>
      <c r="M209" s="1"/>
    </row>
    <row r="210" spans="1:16" ht="26.25" hidden="1" customHeight="1">
      <c r="A210" s="186">
        <v>3</v>
      </c>
      <c r="B210" s="187">
        <v>1</v>
      </c>
      <c r="C210" s="187">
        <v>2</v>
      </c>
      <c r="D210" s="186">
        <v>1</v>
      </c>
      <c r="E210" s="187">
        <v>1</v>
      </c>
      <c r="F210" s="189">
        <v>3</v>
      </c>
      <c r="G210" s="188" t="s">
        <v>128</v>
      </c>
      <c r="H210" s="174">
        <v>181</v>
      </c>
      <c r="I210" s="194">
        <v>0</v>
      </c>
      <c r="J210" s="194">
        <v>0</v>
      </c>
      <c r="K210" s="194">
        <v>0</v>
      </c>
      <c r="L210" s="194">
        <v>0</v>
      </c>
      <c r="M210" s="1"/>
    </row>
    <row r="211" spans="1:16" ht="27.75" hidden="1" customHeight="1">
      <c r="A211" s="186">
        <v>3</v>
      </c>
      <c r="B211" s="187">
        <v>1</v>
      </c>
      <c r="C211" s="187">
        <v>2</v>
      </c>
      <c r="D211" s="186">
        <v>1</v>
      </c>
      <c r="E211" s="187">
        <v>1</v>
      </c>
      <c r="F211" s="189">
        <v>4</v>
      </c>
      <c r="G211" s="188" t="s">
        <v>129</v>
      </c>
      <c r="H211" s="174">
        <v>182</v>
      </c>
      <c r="I211" s="194">
        <v>0</v>
      </c>
      <c r="J211" s="194">
        <v>0</v>
      </c>
      <c r="K211" s="194">
        <v>0</v>
      </c>
      <c r="L211" s="194">
        <v>0</v>
      </c>
      <c r="M211" s="1"/>
    </row>
    <row r="212" spans="1:16" ht="27" hidden="1" customHeight="1">
      <c r="A212" s="200">
        <v>3</v>
      </c>
      <c r="B212" s="209">
        <v>1</v>
      </c>
      <c r="C212" s="209">
        <v>2</v>
      </c>
      <c r="D212" s="208">
        <v>1</v>
      </c>
      <c r="E212" s="209">
        <v>1</v>
      </c>
      <c r="F212" s="210">
        <v>5</v>
      </c>
      <c r="G212" s="211" t="s">
        <v>130</v>
      </c>
      <c r="H212" s="174">
        <v>183</v>
      </c>
      <c r="I212" s="194">
        <v>0</v>
      </c>
      <c r="J212" s="194">
        <v>0</v>
      </c>
      <c r="K212" s="194">
        <v>0</v>
      </c>
      <c r="L212" s="239">
        <v>0</v>
      </c>
      <c r="M212" s="1"/>
    </row>
    <row r="213" spans="1:16" ht="29.25" hidden="1" customHeight="1">
      <c r="A213" s="186">
        <v>3</v>
      </c>
      <c r="B213" s="187">
        <v>1</v>
      </c>
      <c r="C213" s="187">
        <v>3</v>
      </c>
      <c r="D213" s="186"/>
      <c r="E213" s="187"/>
      <c r="F213" s="189"/>
      <c r="G213" s="188" t="s">
        <v>131</v>
      </c>
      <c r="H213" s="174">
        <v>184</v>
      </c>
      <c r="I213" s="175">
        <f>SUM(I214+I217)</f>
        <v>0</v>
      </c>
      <c r="J213" s="217">
        <f>SUM(J214+J217)</f>
        <v>0</v>
      </c>
      <c r="K213" s="176">
        <f>SUM(K214+K217)</f>
        <v>0</v>
      </c>
      <c r="L213" s="175">
        <f>SUM(L214+L217)</f>
        <v>0</v>
      </c>
      <c r="M213" s="1"/>
    </row>
    <row r="214" spans="1:16" ht="27.75" hidden="1" customHeight="1">
      <c r="A214" s="181">
        <v>3</v>
      </c>
      <c r="B214" s="179">
        <v>1</v>
      </c>
      <c r="C214" s="179">
        <v>3</v>
      </c>
      <c r="D214" s="181">
        <v>1</v>
      </c>
      <c r="E214" s="186"/>
      <c r="F214" s="182"/>
      <c r="G214" s="180" t="s">
        <v>132</v>
      </c>
      <c r="H214" s="174">
        <v>185</v>
      </c>
      <c r="I214" s="197">
        <f t="shared" ref="I214:L215" si="21">I215</f>
        <v>0</v>
      </c>
      <c r="J214" s="219">
        <f t="shared" si="21"/>
        <v>0</v>
      </c>
      <c r="K214" s="198">
        <f t="shared" si="21"/>
        <v>0</v>
      </c>
      <c r="L214" s="197">
        <f t="shared" si="21"/>
        <v>0</v>
      </c>
      <c r="M214" s="1"/>
    </row>
    <row r="215" spans="1:16" ht="30.75" hidden="1" customHeight="1">
      <c r="A215" s="186">
        <v>3</v>
      </c>
      <c r="B215" s="187">
        <v>1</v>
      </c>
      <c r="C215" s="187">
        <v>3</v>
      </c>
      <c r="D215" s="186">
        <v>1</v>
      </c>
      <c r="E215" s="186">
        <v>1</v>
      </c>
      <c r="F215" s="189"/>
      <c r="G215" s="180" t="s">
        <v>132</v>
      </c>
      <c r="H215" s="174">
        <v>186</v>
      </c>
      <c r="I215" s="175">
        <f t="shared" si="21"/>
        <v>0</v>
      </c>
      <c r="J215" s="217">
        <f t="shared" si="21"/>
        <v>0</v>
      </c>
      <c r="K215" s="176">
        <f t="shared" si="21"/>
        <v>0</v>
      </c>
      <c r="L215" s="175">
        <f t="shared" si="21"/>
        <v>0</v>
      </c>
      <c r="M215" s="1"/>
    </row>
    <row r="216" spans="1:16" ht="27.75" hidden="1" customHeight="1">
      <c r="A216" s="186">
        <v>3</v>
      </c>
      <c r="B216" s="188">
        <v>1</v>
      </c>
      <c r="C216" s="186">
        <v>3</v>
      </c>
      <c r="D216" s="187">
        <v>1</v>
      </c>
      <c r="E216" s="187">
        <v>1</v>
      </c>
      <c r="F216" s="189">
        <v>1</v>
      </c>
      <c r="G216" s="180" t="s">
        <v>132</v>
      </c>
      <c r="H216" s="174">
        <v>187</v>
      </c>
      <c r="I216" s="239">
        <v>0</v>
      </c>
      <c r="J216" s="239">
        <v>0</v>
      </c>
      <c r="K216" s="239">
        <v>0</v>
      </c>
      <c r="L216" s="239">
        <v>0</v>
      </c>
      <c r="M216" s="1"/>
    </row>
    <row r="217" spans="1:16" ht="30.75" hidden="1" customHeight="1">
      <c r="A217" s="186">
        <v>3</v>
      </c>
      <c r="B217" s="188">
        <v>1</v>
      </c>
      <c r="C217" s="186">
        <v>3</v>
      </c>
      <c r="D217" s="187">
        <v>2</v>
      </c>
      <c r="E217" s="187"/>
      <c r="F217" s="189"/>
      <c r="G217" s="188" t="s">
        <v>133</v>
      </c>
      <c r="H217" s="174">
        <v>188</v>
      </c>
      <c r="I217" s="175">
        <f>I218</f>
        <v>0</v>
      </c>
      <c r="J217" s="217">
        <f>J218</f>
        <v>0</v>
      </c>
      <c r="K217" s="176">
        <f>K218</f>
        <v>0</v>
      </c>
      <c r="L217" s="175">
        <f>L218</f>
        <v>0</v>
      </c>
      <c r="M217" s="1"/>
    </row>
    <row r="218" spans="1:16" ht="27" hidden="1" customHeight="1">
      <c r="A218" s="181">
        <v>3</v>
      </c>
      <c r="B218" s="180">
        <v>1</v>
      </c>
      <c r="C218" s="181">
        <v>3</v>
      </c>
      <c r="D218" s="179">
        <v>2</v>
      </c>
      <c r="E218" s="179">
        <v>1</v>
      </c>
      <c r="F218" s="182"/>
      <c r="G218" s="188" t="s">
        <v>133</v>
      </c>
      <c r="H218" s="174">
        <v>189</v>
      </c>
      <c r="I218" s="175">
        <f t="shared" ref="I218:P218" si="22">SUM(I219:I224)</f>
        <v>0</v>
      </c>
      <c r="J218" s="175">
        <f t="shared" si="22"/>
        <v>0</v>
      </c>
      <c r="K218" s="175">
        <f t="shared" si="22"/>
        <v>0</v>
      </c>
      <c r="L218" s="175">
        <f t="shared" si="22"/>
        <v>0</v>
      </c>
      <c r="M218" s="246">
        <f t="shared" si="22"/>
        <v>0</v>
      </c>
      <c r="N218" s="246">
        <f t="shared" si="22"/>
        <v>0</v>
      </c>
      <c r="O218" s="246">
        <f t="shared" si="22"/>
        <v>0</v>
      </c>
      <c r="P218" s="246">
        <f t="shared" si="22"/>
        <v>0</v>
      </c>
    </row>
    <row r="219" spans="1:16" ht="24.75" hidden="1" customHeight="1">
      <c r="A219" s="186">
        <v>3</v>
      </c>
      <c r="B219" s="188">
        <v>1</v>
      </c>
      <c r="C219" s="186">
        <v>3</v>
      </c>
      <c r="D219" s="187">
        <v>2</v>
      </c>
      <c r="E219" s="187">
        <v>1</v>
      </c>
      <c r="F219" s="189">
        <v>1</v>
      </c>
      <c r="G219" s="188" t="s">
        <v>134</v>
      </c>
      <c r="H219" s="174">
        <v>190</v>
      </c>
      <c r="I219" s="194">
        <v>0</v>
      </c>
      <c r="J219" s="194">
        <v>0</v>
      </c>
      <c r="K219" s="194">
        <v>0</v>
      </c>
      <c r="L219" s="239">
        <v>0</v>
      </c>
      <c r="M219" s="1"/>
    </row>
    <row r="220" spans="1:16" ht="26.25" hidden="1" customHeight="1">
      <c r="A220" s="186">
        <v>3</v>
      </c>
      <c r="B220" s="188">
        <v>1</v>
      </c>
      <c r="C220" s="186">
        <v>3</v>
      </c>
      <c r="D220" s="187">
        <v>2</v>
      </c>
      <c r="E220" s="187">
        <v>1</v>
      </c>
      <c r="F220" s="189">
        <v>2</v>
      </c>
      <c r="G220" s="188" t="s">
        <v>135</v>
      </c>
      <c r="H220" s="174">
        <v>191</v>
      </c>
      <c r="I220" s="194">
        <v>0</v>
      </c>
      <c r="J220" s="194">
        <v>0</v>
      </c>
      <c r="K220" s="194">
        <v>0</v>
      </c>
      <c r="L220" s="194">
        <v>0</v>
      </c>
      <c r="M220" s="1"/>
    </row>
    <row r="221" spans="1:16" ht="26.25" hidden="1" customHeight="1">
      <c r="A221" s="186">
        <v>3</v>
      </c>
      <c r="B221" s="188">
        <v>1</v>
      </c>
      <c r="C221" s="186">
        <v>3</v>
      </c>
      <c r="D221" s="187">
        <v>2</v>
      </c>
      <c r="E221" s="187">
        <v>1</v>
      </c>
      <c r="F221" s="189">
        <v>3</v>
      </c>
      <c r="G221" s="188" t="s">
        <v>136</v>
      </c>
      <c r="H221" s="174">
        <v>192</v>
      </c>
      <c r="I221" s="194">
        <v>0</v>
      </c>
      <c r="J221" s="194">
        <v>0</v>
      </c>
      <c r="K221" s="194">
        <v>0</v>
      </c>
      <c r="L221" s="194">
        <v>0</v>
      </c>
      <c r="M221" s="1"/>
    </row>
    <row r="222" spans="1:16" ht="27.75" hidden="1" customHeight="1">
      <c r="A222" s="186">
        <v>3</v>
      </c>
      <c r="B222" s="188">
        <v>1</v>
      </c>
      <c r="C222" s="186">
        <v>3</v>
      </c>
      <c r="D222" s="187">
        <v>2</v>
      </c>
      <c r="E222" s="187">
        <v>1</v>
      </c>
      <c r="F222" s="189">
        <v>4</v>
      </c>
      <c r="G222" s="188" t="s">
        <v>392</v>
      </c>
      <c r="H222" s="174">
        <v>193</v>
      </c>
      <c r="I222" s="194">
        <v>0</v>
      </c>
      <c r="J222" s="194">
        <v>0</v>
      </c>
      <c r="K222" s="194">
        <v>0</v>
      </c>
      <c r="L222" s="239">
        <v>0</v>
      </c>
      <c r="M222" s="1"/>
    </row>
    <row r="223" spans="1:16" ht="29.25" hidden="1" customHeight="1">
      <c r="A223" s="186">
        <v>3</v>
      </c>
      <c r="B223" s="188">
        <v>1</v>
      </c>
      <c r="C223" s="186">
        <v>3</v>
      </c>
      <c r="D223" s="187">
        <v>2</v>
      </c>
      <c r="E223" s="187">
        <v>1</v>
      </c>
      <c r="F223" s="189">
        <v>5</v>
      </c>
      <c r="G223" s="180" t="s">
        <v>137</v>
      </c>
      <c r="H223" s="174">
        <v>194</v>
      </c>
      <c r="I223" s="194">
        <v>0</v>
      </c>
      <c r="J223" s="194">
        <v>0</v>
      </c>
      <c r="K223" s="194">
        <v>0</v>
      </c>
      <c r="L223" s="194">
        <v>0</v>
      </c>
      <c r="M223" s="1"/>
    </row>
    <row r="224" spans="1:16" ht="25.5" hidden="1" customHeight="1">
      <c r="A224" s="186">
        <v>3</v>
      </c>
      <c r="B224" s="188">
        <v>1</v>
      </c>
      <c r="C224" s="186">
        <v>3</v>
      </c>
      <c r="D224" s="187">
        <v>2</v>
      </c>
      <c r="E224" s="187">
        <v>1</v>
      </c>
      <c r="F224" s="189">
        <v>6</v>
      </c>
      <c r="G224" s="180" t="s">
        <v>133</v>
      </c>
      <c r="H224" s="174">
        <v>195</v>
      </c>
      <c r="I224" s="194">
        <v>0</v>
      </c>
      <c r="J224" s="194">
        <v>0</v>
      </c>
      <c r="K224" s="194">
        <v>0</v>
      </c>
      <c r="L224" s="239">
        <v>0</v>
      </c>
      <c r="M224" s="1"/>
    </row>
    <row r="225" spans="1:13" ht="27" hidden="1" customHeight="1">
      <c r="A225" s="181">
        <v>3</v>
      </c>
      <c r="B225" s="179">
        <v>1</v>
      </c>
      <c r="C225" s="179">
        <v>4</v>
      </c>
      <c r="D225" s="179"/>
      <c r="E225" s="179"/>
      <c r="F225" s="182"/>
      <c r="G225" s="180" t="s">
        <v>138</v>
      </c>
      <c r="H225" s="174">
        <v>196</v>
      </c>
      <c r="I225" s="197">
        <f t="shared" ref="I225:L227" si="23">I226</f>
        <v>0</v>
      </c>
      <c r="J225" s="219">
        <f t="shared" si="23"/>
        <v>0</v>
      </c>
      <c r="K225" s="198">
        <f t="shared" si="23"/>
        <v>0</v>
      </c>
      <c r="L225" s="198">
        <f t="shared" si="23"/>
        <v>0</v>
      </c>
      <c r="M225" s="1"/>
    </row>
    <row r="226" spans="1:13" ht="27" hidden="1" customHeight="1">
      <c r="A226" s="200">
        <v>3</v>
      </c>
      <c r="B226" s="209">
        <v>1</v>
      </c>
      <c r="C226" s="209">
        <v>4</v>
      </c>
      <c r="D226" s="209">
        <v>1</v>
      </c>
      <c r="E226" s="209"/>
      <c r="F226" s="210"/>
      <c r="G226" s="180" t="s">
        <v>138</v>
      </c>
      <c r="H226" s="174">
        <v>197</v>
      </c>
      <c r="I226" s="204">
        <f t="shared" si="23"/>
        <v>0</v>
      </c>
      <c r="J226" s="231">
        <f t="shared" si="23"/>
        <v>0</v>
      </c>
      <c r="K226" s="205">
        <f t="shared" si="23"/>
        <v>0</v>
      </c>
      <c r="L226" s="205">
        <f t="shared" si="23"/>
        <v>0</v>
      </c>
      <c r="M226" s="1"/>
    </row>
    <row r="227" spans="1:13" ht="27.75" hidden="1" customHeight="1">
      <c r="A227" s="186">
        <v>3</v>
      </c>
      <c r="B227" s="187">
        <v>1</v>
      </c>
      <c r="C227" s="187">
        <v>4</v>
      </c>
      <c r="D227" s="187">
        <v>1</v>
      </c>
      <c r="E227" s="187">
        <v>1</v>
      </c>
      <c r="F227" s="189"/>
      <c r="G227" s="180" t="s">
        <v>139</v>
      </c>
      <c r="H227" s="174">
        <v>198</v>
      </c>
      <c r="I227" s="175">
        <f t="shared" si="23"/>
        <v>0</v>
      </c>
      <c r="J227" s="217">
        <f t="shared" si="23"/>
        <v>0</v>
      </c>
      <c r="K227" s="176">
        <f t="shared" si="23"/>
        <v>0</v>
      </c>
      <c r="L227" s="176">
        <f t="shared" si="23"/>
        <v>0</v>
      </c>
      <c r="M227" s="1"/>
    </row>
    <row r="228" spans="1:13" ht="27" hidden="1" customHeight="1">
      <c r="A228" s="190">
        <v>3</v>
      </c>
      <c r="B228" s="186">
        <v>1</v>
      </c>
      <c r="C228" s="187">
        <v>4</v>
      </c>
      <c r="D228" s="187">
        <v>1</v>
      </c>
      <c r="E228" s="187">
        <v>1</v>
      </c>
      <c r="F228" s="189">
        <v>1</v>
      </c>
      <c r="G228" s="180" t="s">
        <v>139</v>
      </c>
      <c r="H228" s="174">
        <v>199</v>
      </c>
      <c r="I228" s="194">
        <v>0</v>
      </c>
      <c r="J228" s="194">
        <v>0</v>
      </c>
      <c r="K228" s="194">
        <v>0</v>
      </c>
      <c r="L228" s="194">
        <v>0</v>
      </c>
      <c r="M228" s="1"/>
    </row>
    <row r="229" spans="1:13" ht="26.25" hidden="1" customHeight="1">
      <c r="A229" s="190">
        <v>3</v>
      </c>
      <c r="B229" s="187">
        <v>1</v>
      </c>
      <c r="C229" s="187">
        <v>5</v>
      </c>
      <c r="D229" s="187"/>
      <c r="E229" s="187"/>
      <c r="F229" s="189"/>
      <c r="G229" s="188" t="s">
        <v>393</v>
      </c>
      <c r="H229" s="174">
        <v>200</v>
      </c>
      <c r="I229" s="175">
        <f t="shared" ref="I229:L230" si="24">I230</f>
        <v>0</v>
      </c>
      <c r="J229" s="175">
        <f t="shared" si="24"/>
        <v>0</v>
      </c>
      <c r="K229" s="175">
        <f t="shared" si="24"/>
        <v>0</v>
      </c>
      <c r="L229" s="175">
        <f t="shared" si="24"/>
        <v>0</v>
      </c>
      <c r="M229" s="1"/>
    </row>
    <row r="230" spans="1:13" ht="30" hidden="1" customHeight="1">
      <c r="A230" s="190">
        <v>3</v>
      </c>
      <c r="B230" s="187">
        <v>1</v>
      </c>
      <c r="C230" s="187">
        <v>5</v>
      </c>
      <c r="D230" s="187">
        <v>1</v>
      </c>
      <c r="E230" s="187"/>
      <c r="F230" s="189"/>
      <c r="G230" s="188" t="s">
        <v>393</v>
      </c>
      <c r="H230" s="174">
        <v>201</v>
      </c>
      <c r="I230" s="175">
        <f t="shared" si="24"/>
        <v>0</v>
      </c>
      <c r="J230" s="175">
        <f t="shared" si="24"/>
        <v>0</v>
      </c>
      <c r="K230" s="175">
        <f t="shared" si="24"/>
        <v>0</v>
      </c>
      <c r="L230" s="175">
        <f t="shared" si="24"/>
        <v>0</v>
      </c>
      <c r="M230" s="1"/>
    </row>
    <row r="231" spans="1:13" ht="27" hidden="1" customHeight="1">
      <c r="A231" s="190">
        <v>3</v>
      </c>
      <c r="B231" s="187">
        <v>1</v>
      </c>
      <c r="C231" s="187">
        <v>5</v>
      </c>
      <c r="D231" s="187">
        <v>1</v>
      </c>
      <c r="E231" s="187">
        <v>1</v>
      </c>
      <c r="F231" s="189"/>
      <c r="G231" s="188" t="s">
        <v>393</v>
      </c>
      <c r="H231" s="174">
        <v>202</v>
      </c>
      <c r="I231" s="175">
        <f>SUM(I232:I234)</f>
        <v>0</v>
      </c>
      <c r="J231" s="175">
        <f>SUM(J232:J234)</f>
        <v>0</v>
      </c>
      <c r="K231" s="175">
        <f>SUM(K232:K234)</f>
        <v>0</v>
      </c>
      <c r="L231" s="175">
        <f>SUM(L232:L234)</f>
        <v>0</v>
      </c>
      <c r="M231" s="1"/>
    </row>
    <row r="232" spans="1:13" ht="31.5" hidden="1" customHeight="1">
      <c r="A232" s="190">
        <v>3</v>
      </c>
      <c r="B232" s="187">
        <v>1</v>
      </c>
      <c r="C232" s="187">
        <v>5</v>
      </c>
      <c r="D232" s="187">
        <v>1</v>
      </c>
      <c r="E232" s="187">
        <v>1</v>
      </c>
      <c r="F232" s="189">
        <v>1</v>
      </c>
      <c r="G232" s="241" t="s">
        <v>140</v>
      </c>
      <c r="H232" s="174">
        <v>203</v>
      </c>
      <c r="I232" s="194">
        <v>0</v>
      </c>
      <c r="J232" s="194">
        <v>0</v>
      </c>
      <c r="K232" s="194">
        <v>0</v>
      </c>
      <c r="L232" s="194">
        <v>0</v>
      </c>
      <c r="M232" s="1"/>
    </row>
    <row r="233" spans="1:13" ht="25.5" hidden="1" customHeight="1">
      <c r="A233" s="190">
        <v>3</v>
      </c>
      <c r="B233" s="187">
        <v>1</v>
      </c>
      <c r="C233" s="187">
        <v>5</v>
      </c>
      <c r="D233" s="187">
        <v>1</v>
      </c>
      <c r="E233" s="187">
        <v>1</v>
      </c>
      <c r="F233" s="189">
        <v>2</v>
      </c>
      <c r="G233" s="241" t="s">
        <v>141</v>
      </c>
      <c r="H233" s="174">
        <v>204</v>
      </c>
      <c r="I233" s="194">
        <v>0</v>
      </c>
      <c r="J233" s="194">
        <v>0</v>
      </c>
      <c r="K233" s="194">
        <v>0</v>
      </c>
      <c r="L233" s="194">
        <v>0</v>
      </c>
      <c r="M233" s="1"/>
    </row>
    <row r="234" spans="1:13" ht="28.5" hidden="1" customHeight="1">
      <c r="A234" s="190">
        <v>3</v>
      </c>
      <c r="B234" s="187">
        <v>1</v>
      </c>
      <c r="C234" s="187">
        <v>5</v>
      </c>
      <c r="D234" s="187">
        <v>1</v>
      </c>
      <c r="E234" s="187">
        <v>1</v>
      </c>
      <c r="F234" s="189">
        <v>3</v>
      </c>
      <c r="G234" s="241" t="s">
        <v>142</v>
      </c>
      <c r="H234" s="174">
        <v>205</v>
      </c>
      <c r="I234" s="194">
        <v>0</v>
      </c>
      <c r="J234" s="194">
        <v>0</v>
      </c>
      <c r="K234" s="194">
        <v>0</v>
      </c>
      <c r="L234" s="194">
        <v>0</v>
      </c>
      <c r="M234" s="1"/>
    </row>
    <row r="235" spans="1:13" ht="41.25" hidden="1" customHeight="1">
      <c r="A235" s="170">
        <v>3</v>
      </c>
      <c r="B235" s="171">
        <v>2</v>
      </c>
      <c r="C235" s="171"/>
      <c r="D235" s="171"/>
      <c r="E235" s="171"/>
      <c r="F235" s="173"/>
      <c r="G235" s="172" t="s">
        <v>394</v>
      </c>
      <c r="H235" s="174">
        <v>206</v>
      </c>
      <c r="I235" s="175">
        <f>SUM(I236+I268)</f>
        <v>0</v>
      </c>
      <c r="J235" s="217">
        <f>SUM(J236+J268)</f>
        <v>0</v>
      </c>
      <c r="K235" s="176">
        <f>SUM(K236+K268)</f>
        <v>0</v>
      </c>
      <c r="L235" s="176">
        <f>SUM(L236+L268)</f>
        <v>0</v>
      </c>
      <c r="M235" s="1"/>
    </row>
    <row r="236" spans="1:13" ht="26.25" hidden="1" customHeight="1">
      <c r="A236" s="200">
        <v>3</v>
      </c>
      <c r="B236" s="208">
        <v>2</v>
      </c>
      <c r="C236" s="209">
        <v>1</v>
      </c>
      <c r="D236" s="209"/>
      <c r="E236" s="209"/>
      <c r="F236" s="210"/>
      <c r="G236" s="211" t="s">
        <v>347</v>
      </c>
      <c r="H236" s="174">
        <v>207</v>
      </c>
      <c r="I236" s="204">
        <f>SUM(I237+I246+I250+I254+I258+I261+I264)</f>
        <v>0</v>
      </c>
      <c r="J236" s="231">
        <f>SUM(J237+J246+J250+J254+J258+J261+J264)</f>
        <v>0</v>
      </c>
      <c r="K236" s="205">
        <f>SUM(K237+K246+K250+K254+K258+K261+K264)</f>
        <v>0</v>
      </c>
      <c r="L236" s="205">
        <f>SUM(L237+L246+L250+L254+L258+L261+L264)</f>
        <v>0</v>
      </c>
      <c r="M236" s="1"/>
    </row>
    <row r="237" spans="1:13" ht="30" hidden="1" customHeight="1">
      <c r="A237" s="186">
        <v>3</v>
      </c>
      <c r="B237" s="187">
        <v>2</v>
      </c>
      <c r="C237" s="187">
        <v>1</v>
      </c>
      <c r="D237" s="187">
        <v>1</v>
      </c>
      <c r="E237" s="187"/>
      <c r="F237" s="189"/>
      <c r="G237" s="188" t="s">
        <v>143</v>
      </c>
      <c r="H237" s="174">
        <v>208</v>
      </c>
      <c r="I237" s="204">
        <f>I238</f>
        <v>0</v>
      </c>
      <c r="J237" s="204">
        <f>J238</f>
        <v>0</v>
      </c>
      <c r="K237" s="204">
        <f>K238</f>
        <v>0</v>
      </c>
      <c r="L237" s="204">
        <f>L238</f>
        <v>0</v>
      </c>
      <c r="M237" s="1"/>
    </row>
    <row r="238" spans="1:13" ht="27" hidden="1" customHeight="1">
      <c r="A238" s="186">
        <v>3</v>
      </c>
      <c r="B238" s="186">
        <v>2</v>
      </c>
      <c r="C238" s="187">
        <v>1</v>
      </c>
      <c r="D238" s="187">
        <v>1</v>
      </c>
      <c r="E238" s="187">
        <v>1</v>
      </c>
      <c r="F238" s="189"/>
      <c r="G238" s="188" t="s">
        <v>144</v>
      </c>
      <c r="H238" s="174">
        <v>209</v>
      </c>
      <c r="I238" s="175">
        <f>SUM(I239:I239)</f>
        <v>0</v>
      </c>
      <c r="J238" s="217">
        <f>SUM(J239:J239)</f>
        <v>0</v>
      </c>
      <c r="K238" s="176">
        <f>SUM(K239:K239)</f>
        <v>0</v>
      </c>
      <c r="L238" s="176">
        <f>SUM(L239:L239)</f>
        <v>0</v>
      </c>
      <c r="M238" s="1"/>
    </row>
    <row r="239" spans="1:13" ht="25.5" hidden="1" customHeight="1">
      <c r="A239" s="200">
        <v>3</v>
      </c>
      <c r="B239" s="200">
        <v>2</v>
      </c>
      <c r="C239" s="209">
        <v>1</v>
      </c>
      <c r="D239" s="209">
        <v>1</v>
      </c>
      <c r="E239" s="209">
        <v>1</v>
      </c>
      <c r="F239" s="210">
        <v>1</v>
      </c>
      <c r="G239" s="211" t="s">
        <v>144</v>
      </c>
      <c r="H239" s="174">
        <v>210</v>
      </c>
      <c r="I239" s="194">
        <v>0</v>
      </c>
      <c r="J239" s="194">
        <v>0</v>
      </c>
      <c r="K239" s="194">
        <v>0</v>
      </c>
      <c r="L239" s="194">
        <v>0</v>
      </c>
      <c r="M239" s="1"/>
    </row>
    <row r="240" spans="1:13" ht="25.5" hidden="1" customHeight="1">
      <c r="A240" s="200">
        <v>3</v>
      </c>
      <c r="B240" s="209">
        <v>2</v>
      </c>
      <c r="C240" s="209">
        <v>1</v>
      </c>
      <c r="D240" s="209">
        <v>1</v>
      </c>
      <c r="E240" s="209">
        <v>2</v>
      </c>
      <c r="F240" s="210"/>
      <c r="G240" s="211" t="s">
        <v>145</v>
      </c>
      <c r="H240" s="174">
        <v>211</v>
      </c>
      <c r="I240" s="175">
        <f>SUM(I241:I242)</f>
        <v>0</v>
      </c>
      <c r="J240" s="175">
        <f>SUM(J241:J242)</f>
        <v>0</v>
      </c>
      <c r="K240" s="175">
        <f>SUM(K241:K242)</f>
        <v>0</v>
      </c>
      <c r="L240" s="175">
        <f>SUM(L241:L242)</f>
        <v>0</v>
      </c>
      <c r="M240" s="1"/>
    </row>
    <row r="241" spans="1:13" ht="24.75" hidden="1" customHeight="1">
      <c r="A241" s="200">
        <v>3</v>
      </c>
      <c r="B241" s="209">
        <v>2</v>
      </c>
      <c r="C241" s="209">
        <v>1</v>
      </c>
      <c r="D241" s="209">
        <v>1</v>
      </c>
      <c r="E241" s="209">
        <v>2</v>
      </c>
      <c r="F241" s="210">
        <v>1</v>
      </c>
      <c r="G241" s="211" t="s">
        <v>146</v>
      </c>
      <c r="H241" s="174">
        <v>212</v>
      </c>
      <c r="I241" s="194">
        <v>0</v>
      </c>
      <c r="J241" s="194">
        <v>0</v>
      </c>
      <c r="K241" s="194">
        <v>0</v>
      </c>
      <c r="L241" s="194">
        <v>0</v>
      </c>
      <c r="M241" s="1"/>
    </row>
    <row r="242" spans="1:13" ht="25.5" hidden="1" customHeight="1">
      <c r="A242" s="200">
        <v>3</v>
      </c>
      <c r="B242" s="209">
        <v>2</v>
      </c>
      <c r="C242" s="209">
        <v>1</v>
      </c>
      <c r="D242" s="209">
        <v>1</v>
      </c>
      <c r="E242" s="209">
        <v>2</v>
      </c>
      <c r="F242" s="210">
        <v>2</v>
      </c>
      <c r="G242" s="211" t="s">
        <v>147</v>
      </c>
      <c r="H242" s="174">
        <v>213</v>
      </c>
      <c r="I242" s="194">
        <v>0</v>
      </c>
      <c r="J242" s="194">
        <v>0</v>
      </c>
      <c r="K242" s="194">
        <v>0</v>
      </c>
      <c r="L242" s="194">
        <v>0</v>
      </c>
      <c r="M242" s="1"/>
    </row>
    <row r="243" spans="1:13" ht="25.5" hidden="1" customHeight="1">
      <c r="A243" s="200">
        <v>3</v>
      </c>
      <c r="B243" s="209">
        <v>2</v>
      </c>
      <c r="C243" s="209">
        <v>1</v>
      </c>
      <c r="D243" s="209">
        <v>1</v>
      </c>
      <c r="E243" s="209">
        <v>3</v>
      </c>
      <c r="F243" s="247"/>
      <c r="G243" s="211" t="s">
        <v>148</v>
      </c>
      <c r="H243" s="174">
        <v>214</v>
      </c>
      <c r="I243" s="175">
        <f>SUM(I244:I245)</f>
        <v>0</v>
      </c>
      <c r="J243" s="175">
        <f>SUM(J244:J245)</f>
        <v>0</v>
      </c>
      <c r="K243" s="175">
        <f>SUM(K244:K245)</f>
        <v>0</v>
      </c>
      <c r="L243" s="175">
        <f>SUM(L244:L245)</f>
        <v>0</v>
      </c>
      <c r="M243" s="1"/>
    </row>
    <row r="244" spans="1:13" ht="29.25" hidden="1" customHeight="1">
      <c r="A244" s="200">
        <v>3</v>
      </c>
      <c r="B244" s="209">
        <v>2</v>
      </c>
      <c r="C244" s="209">
        <v>1</v>
      </c>
      <c r="D244" s="209">
        <v>1</v>
      </c>
      <c r="E244" s="209">
        <v>3</v>
      </c>
      <c r="F244" s="210">
        <v>1</v>
      </c>
      <c r="G244" s="211" t="s">
        <v>149</v>
      </c>
      <c r="H244" s="174">
        <v>215</v>
      </c>
      <c r="I244" s="194">
        <v>0</v>
      </c>
      <c r="J244" s="194">
        <v>0</v>
      </c>
      <c r="K244" s="194">
        <v>0</v>
      </c>
      <c r="L244" s="194">
        <v>0</v>
      </c>
      <c r="M244" s="1"/>
    </row>
    <row r="245" spans="1:13" ht="25.5" hidden="1" customHeight="1">
      <c r="A245" s="200">
        <v>3</v>
      </c>
      <c r="B245" s="209">
        <v>2</v>
      </c>
      <c r="C245" s="209">
        <v>1</v>
      </c>
      <c r="D245" s="209">
        <v>1</v>
      </c>
      <c r="E245" s="209">
        <v>3</v>
      </c>
      <c r="F245" s="210">
        <v>2</v>
      </c>
      <c r="G245" s="211" t="s">
        <v>150</v>
      </c>
      <c r="H245" s="174">
        <v>216</v>
      </c>
      <c r="I245" s="194">
        <v>0</v>
      </c>
      <c r="J245" s="194">
        <v>0</v>
      </c>
      <c r="K245" s="194">
        <v>0</v>
      </c>
      <c r="L245" s="194">
        <v>0</v>
      </c>
      <c r="M245" s="1"/>
    </row>
    <row r="246" spans="1:13" ht="27" hidden="1" customHeight="1">
      <c r="A246" s="186">
        <v>3</v>
      </c>
      <c r="B246" s="187">
        <v>2</v>
      </c>
      <c r="C246" s="187">
        <v>1</v>
      </c>
      <c r="D246" s="187">
        <v>2</v>
      </c>
      <c r="E246" s="187"/>
      <c r="F246" s="189"/>
      <c r="G246" s="188" t="s">
        <v>351</v>
      </c>
      <c r="H246" s="174">
        <v>217</v>
      </c>
      <c r="I246" s="175">
        <f>I247</f>
        <v>0</v>
      </c>
      <c r="J246" s="175">
        <f>J247</f>
        <v>0</v>
      </c>
      <c r="K246" s="175">
        <f>K247</f>
        <v>0</v>
      </c>
      <c r="L246" s="175">
        <f>L247</f>
        <v>0</v>
      </c>
      <c r="M246" s="1"/>
    </row>
    <row r="247" spans="1:13" ht="27.75" hidden="1" customHeight="1">
      <c r="A247" s="186">
        <v>3</v>
      </c>
      <c r="B247" s="187">
        <v>2</v>
      </c>
      <c r="C247" s="187">
        <v>1</v>
      </c>
      <c r="D247" s="187">
        <v>2</v>
      </c>
      <c r="E247" s="187">
        <v>1</v>
      </c>
      <c r="F247" s="189"/>
      <c r="G247" s="188" t="s">
        <v>351</v>
      </c>
      <c r="H247" s="174">
        <v>218</v>
      </c>
      <c r="I247" s="175">
        <f>SUM(I248:I249)</f>
        <v>0</v>
      </c>
      <c r="J247" s="217">
        <f>SUM(J248:J249)</f>
        <v>0</v>
      </c>
      <c r="K247" s="176">
        <f>SUM(K248:K249)</f>
        <v>0</v>
      </c>
      <c r="L247" s="176">
        <f>SUM(L248:L249)</f>
        <v>0</v>
      </c>
      <c r="M247" s="1"/>
    </row>
    <row r="248" spans="1:13" ht="27" hidden="1" customHeight="1">
      <c r="A248" s="200">
        <v>3</v>
      </c>
      <c r="B248" s="208">
        <v>2</v>
      </c>
      <c r="C248" s="209">
        <v>1</v>
      </c>
      <c r="D248" s="209">
        <v>2</v>
      </c>
      <c r="E248" s="209">
        <v>1</v>
      </c>
      <c r="F248" s="210">
        <v>1</v>
      </c>
      <c r="G248" s="211" t="s">
        <v>151</v>
      </c>
      <c r="H248" s="174">
        <v>219</v>
      </c>
      <c r="I248" s="194">
        <v>0</v>
      </c>
      <c r="J248" s="194">
        <v>0</v>
      </c>
      <c r="K248" s="194">
        <v>0</v>
      </c>
      <c r="L248" s="194">
        <v>0</v>
      </c>
      <c r="M248" s="1"/>
    </row>
    <row r="249" spans="1:13" ht="25.5" hidden="1" customHeight="1">
      <c r="A249" s="186">
        <v>3</v>
      </c>
      <c r="B249" s="187">
        <v>2</v>
      </c>
      <c r="C249" s="187">
        <v>1</v>
      </c>
      <c r="D249" s="187">
        <v>2</v>
      </c>
      <c r="E249" s="187">
        <v>1</v>
      </c>
      <c r="F249" s="189">
        <v>2</v>
      </c>
      <c r="G249" s="188" t="s">
        <v>152</v>
      </c>
      <c r="H249" s="174">
        <v>220</v>
      </c>
      <c r="I249" s="194">
        <v>0</v>
      </c>
      <c r="J249" s="194">
        <v>0</v>
      </c>
      <c r="K249" s="194">
        <v>0</v>
      </c>
      <c r="L249" s="194">
        <v>0</v>
      </c>
      <c r="M249" s="1"/>
    </row>
    <row r="250" spans="1:13" ht="26.25" hidden="1" customHeight="1">
      <c r="A250" s="181">
        <v>3</v>
      </c>
      <c r="B250" s="179">
        <v>2</v>
      </c>
      <c r="C250" s="179">
        <v>1</v>
      </c>
      <c r="D250" s="179">
        <v>3</v>
      </c>
      <c r="E250" s="179"/>
      <c r="F250" s="182"/>
      <c r="G250" s="180" t="s">
        <v>153</v>
      </c>
      <c r="H250" s="174">
        <v>221</v>
      </c>
      <c r="I250" s="197">
        <f>I251</f>
        <v>0</v>
      </c>
      <c r="J250" s="219">
        <f>J251</f>
        <v>0</v>
      </c>
      <c r="K250" s="198">
        <f>K251</f>
        <v>0</v>
      </c>
      <c r="L250" s="198">
        <f>L251</f>
        <v>0</v>
      </c>
      <c r="M250" s="1"/>
    </row>
    <row r="251" spans="1:13" ht="29.25" hidden="1" customHeight="1">
      <c r="A251" s="186">
        <v>3</v>
      </c>
      <c r="B251" s="187">
        <v>2</v>
      </c>
      <c r="C251" s="187">
        <v>1</v>
      </c>
      <c r="D251" s="187">
        <v>3</v>
      </c>
      <c r="E251" s="187">
        <v>1</v>
      </c>
      <c r="F251" s="189"/>
      <c r="G251" s="180" t="s">
        <v>153</v>
      </c>
      <c r="H251" s="174">
        <v>222</v>
      </c>
      <c r="I251" s="175">
        <f>I252+I253</f>
        <v>0</v>
      </c>
      <c r="J251" s="175">
        <f>J252+J253</f>
        <v>0</v>
      </c>
      <c r="K251" s="175">
        <f>K252+K253</f>
        <v>0</v>
      </c>
      <c r="L251" s="175">
        <f>L252+L253</f>
        <v>0</v>
      </c>
      <c r="M251" s="1"/>
    </row>
    <row r="252" spans="1:13" ht="30" hidden="1" customHeight="1">
      <c r="A252" s="186">
        <v>3</v>
      </c>
      <c r="B252" s="187">
        <v>2</v>
      </c>
      <c r="C252" s="187">
        <v>1</v>
      </c>
      <c r="D252" s="187">
        <v>3</v>
      </c>
      <c r="E252" s="187">
        <v>1</v>
      </c>
      <c r="F252" s="189">
        <v>1</v>
      </c>
      <c r="G252" s="188" t="s">
        <v>154</v>
      </c>
      <c r="H252" s="174">
        <v>223</v>
      </c>
      <c r="I252" s="194">
        <v>0</v>
      </c>
      <c r="J252" s="194">
        <v>0</v>
      </c>
      <c r="K252" s="194">
        <v>0</v>
      </c>
      <c r="L252" s="194">
        <v>0</v>
      </c>
      <c r="M252" s="1"/>
    </row>
    <row r="253" spans="1:13" ht="27.75" hidden="1" customHeight="1">
      <c r="A253" s="186">
        <v>3</v>
      </c>
      <c r="B253" s="187">
        <v>2</v>
      </c>
      <c r="C253" s="187">
        <v>1</v>
      </c>
      <c r="D253" s="187">
        <v>3</v>
      </c>
      <c r="E253" s="187">
        <v>1</v>
      </c>
      <c r="F253" s="189">
        <v>2</v>
      </c>
      <c r="G253" s="188" t="s">
        <v>155</v>
      </c>
      <c r="H253" s="174">
        <v>224</v>
      </c>
      <c r="I253" s="239">
        <v>0</v>
      </c>
      <c r="J253" s="236">
        <v>0</v>
      </c>
      <c r="K253" s="239">
        <v>0</v>
      </c>
      <c r="L253" s="239">
        <v>0</v>
      </c>
      <c r="M253" s="1"/>
    </row>
    <row r="254" spans="1:13" ht="26.25" hidden="1" customHeight="1">
      <c r="A254" s="186">
        <v>3</v>
      </c>
      <c r="B254" s="187">
        <v>2</v>
      </c>
      <c r="C254" s="187">
        <v>1</v>
      </c>
      <c r="D254" s="187">
        <v>4</v>
      </c>
      <c r="E254" s="187"/>
      <c r="F254" s="189"/>
      <c r="G254" s="188" t="s">
        <v>156</v>
      </c>
      <c r="H254" s="174">
        <v>225</v>
      </c>
      <c r="I254" s="175">
        <f>I255</f>
        <v>0</v>
      </c>
      <c r="J254" s="176">
        <f>J255</f>
        <v>0</v>
      </c>
      <c r="K254" s="175">
        <f>K255</f>
        <v>0</v>
      </c>
      <c r="L254" s="176">
        <f>L255</f>
        <v>0</v>
      </c>
      <c r="M254" s="1"/>
    </row>
    <row r="255" spans="1:13" ht="27.75" hidden="1" customHeight="1">
      <c r="A255" s="181">
        <v>3</v>
      </c>
      <c r="B255" s="179">
        <v>2</v>
      </c>
      <c r="C255" s="179">
        <v>1</v>
      </c>
      <c r="D255" s="179">
        <v>4</v>
      </c>
      <c r="E255" s="179">
        <v>1</v>
      </c>
      <c r="F255" s="182"/>
      <c r="G255" s="180" t="s">
        <v>156</v>
      </c>
      <c r="H255" s="174">
        <v>226</v>
      </c>
      <c r="I255" s="197">
        <f>SUM(I256:I257)</f>
        <v>0</v>
      </c>
      <c r="J255" s="219">
        <f>SUM(J256:J257)</f>
        <v>0</v>
      </c>
      <c r="K255" s="198">
        <f>SUM(K256:K257)</f>
        <v>0</v>
      </c>
      <c r="L255" s="198">
        <f>SUM(L256:L257)</f>
        <v>0</v>
      </c>
      <c r="M255" s="1"/>
    </row>
    <row r="256" spans="1:13" ht="25.5" hidden="1" customHeight="1">
      <c r="A256" s="186">
        <v>3</v>
      </c>
      <c r="B256" s="187">
        <v>2</v>
      </c>
      <c r="C256" s="187">
        <v>1</v>
      </c>
      <c r="D256" s="187">
        <v>4</v>
      </c>
      <c r="E256" s="187">
        <v>1</v>
      </c>
      <c r="F256" s="189">
        <v>1</v>
      </c>
      <c r="G256" s="188" t="s">
        <v>157</v>
      </c>
      <c r="H256" s="174">
        <v>227</v>
      </c>
      <c r="I256" s="194">
        <v>0</v>
      </c>
      <c r="J256" s="194">
        <v>0</v>
      </c>
      <c r="K256" s="194">
        <v>0</v>
      </c>
      <c r="L256" s="194">
        <v>0</v>
      </c>
      <c r="M256" s="1"/>
    </row>
    <row r="257" spans="1:13" ht="27.75" hidden="1" customHeight="1">
      <c r="A257" s="186">
        <v>3</v>
      </c>
      <c r="B257" s="187">
        <v>2</v>
      </c>
      <c r="C257" s="187">
        <v>1</v>
      </c>
      <c r="D257" s="187">
        <v>4</v>
      </c>
      <c r="E257" s="187">
        <v>1</v>
      </c>
      <c r="F257" s="189">
        <v>2</v>
      </c>
      <c r="G257" s="188" t="s">
        <v>158</v>
      </c>
      <c r="H257" s="174">
        <v>228</v>
      </c>
      <c r="I257" s="194">
        <v>0</v>
      </c>
      <c r="J257" s="194">
        <v>0</v>
      </c>
      <c r="K257" s="194">
        <v>0</v>
      </c>
      <c r="L257" s="194">
        <v>0</v>
      </c>
      <c r="M257" s="1"/>
    </row>
    <row r="258" spans="1:13" hidden="1">
      <c r="A258" s="186">
        <v>3</v>
      </c>
      <c r="B258" s="187">
        <v>2</v>
      </c>
      <c r="C258" s="187">
        <v>1</v>
      </c>
      <c r="D258" s="187">
        <v>5</v>
      </c>
      <c r="E258" s="187"/>
      <c r="F258" s="189"/>
      <c r="G258" s="188" t="s">
        <v>159</v>
      </c>
      <c r="H258" s="174">
        <v>229</v>
      </c>
      <c r="I258" s="175">
        <f t="shared" ref="I258:L259" si="25">I259</f>
        <v>0</v>
      </c>
      <c r="J258" s="217">
        <f t="shared" si="25"/>
        <v>0</v>
      </c>
      <c r="K258" s="176">
        <f t="shared" si="25"/>
        <v>0</v>
      </c>
      <c r="L258" s="176">
        <f t="shared" si="25"/>
        <v>0</v>
      </c>
    </row>
    <row r="259" spans="1:13" ht="29.25" hidden="1" customHeight="1">
      <c r="A259" s="186">
        <v>3</v>
      </c>
      <c r="B259" s="187">
        <v>2</v>
      </c>
      <c r="C259" s="187">
        <v>1</v>
      </c>
      <c r="D259" s="187">
        <v>5</v>
      </c>
      <c r="E259" s="187">
        <v>1</v>
      </c>
      <c r="F259" s="189"/>
      <c r="G259" s="188" t="s">
        <v>159</v>
      </c>
      <c r="H259" s="174">
        <v>230</v>
      </c>
      <c r="I259" s="176">
        <f t="shared" si="25"/>
        <v>0</v>
      </c>
      <c r="J259" s="217">
        <f t="shared" si="25"/>
        <v>0</v>
      </c>
      <c r="K259" s="176">
        <f t="shared" si="25"/>
        <v>0</v>
      </c>
      <c r="L259" s="176">
        <f t="shared" si="25"/>
        <v>0</v>
      </c>
      <c r="M259" s="1"/>
    </row>
    <row r="260" spans="1:13" hidden="1">
      <c r="A260" s="208">
        <v>3</v>
      </c>
      <c r="B260" s="209">
        <v>2</v>
      </c>
      <c r="C260" s="209">
        <v>1</v>
      </c>
      <c r="D260" s="209">
        <v>5</v>
      </c>
      <c r="E260" s="209">
        <v>1</v>
      </c>
      <c r="F260" s="210">
        <v>1</v>
      </c>
      <c r="G260" s="188" t="s">
        <v>159</v>
      </c>
      <c r="H260" s="174">
        <v>231</v>
      </c>
      <c r="I260" s="239">
        <v>0</v>
      </c>
      <c r="J260" s="239">
        <v>0</v>
      </c>
      <c r="K260" s="239">
        <v>0</v>
      </c>
      <c r="L260" s="239">
        <v>0</v>
      </c>
    </row>
    <row r="261" spans="1:13" hidden="1">
      <c r="A261" s="186">
        <v>3</v>
      </c>
      <c r="B261" s="187">
        <v>2</v>
      </c>
      <c r="C261" s="187">
        <v>1</v>
      </c>
      <c r="D261" s="187">
        <v>6</v>
      </c>
      <c r="E261" s="187"/>
      <c r="F261" s="189"/>
      <c r="G261" s="188" t="s">
        <v>160</v>
      </c>
      <c r="H261" s="174">
        <v>232</v>
      </c>
      <c r="I261" s="175">
        <f t="shared" ref="I261:L262" si="26">I262</f>
        <v>0</v>
      </c>
      <c r="J261" s="217">
        <f t="shared" si="26"/>
        <v>0</v>
      </c>
      <c r="K261" s="176">
        <f t="shared" si="26"/>
        <v>0</v>
      </c>
      <c r="L261" s="176">
        <f t="shared" si="26"/>
        <v>0</v>
      </c>
    </row>
    <row r="262" spans="1:13" hidden="1">
      <c r="A262" s="186">
        <v>3</v>
      </c>
      <c r="B262" s="186">
        <v>2</v>
      </c>
      <c r="C262" s="187">
        <v>1</v>
      </c>
      <c r="D262" s="187">
        <v>6</v>
      </c>
      <c r="E262" s="187">
        <v>1</v>
      </c>
      <c r="F262" s="189"/>
      <c r="G262" s="188" t="s">
        <v>160</v>
      </c>
      <c r="H262" s="174">
        <v>233</v>
      </c>
      <c r="I262" s="175">
        <f t="shared" si="26"/>
        <v>0</v>
      </c>
      <c r="J262" s="217">
        <f t="shared" si="26"/>
        <v>0</v>
      </c>
      <c r="K262" s="176">
        <f t="shared" si="26"/>
        <v>0</v>
      </c>
      <c r="L262" s="176">
        <f t="shared" si="26"/>
        <v>0</v>
      </c>
    </row>
    <row r="263" spans="1:13" ht="24" hidden="1" customHeight="1">
      <c r="A263" s="181">
        <v>3</v>
      </c>
      <c r="B263" s="181">
        <v>2</v>
      </c>
      <c r="C263" s="187">
        <v>1</v>
      </c>
      <c r="D263" s="187">
        <v>6</v>
      </c>
      <c r="E263" s="187">
        <v>1</v>
      </c>
      <c r="F263" s="189">
        <v>1</v>
      </c>
      <c r="G263" s="188" t="s">
        <v>160</v>
      </c>
      <c r="H263" s="174">
        <v>234</v>
      </c>
      <c r="I263" s="239">
        <v>0</v>
      </c>
      <c r="J263" s="239">
        <v>0</v>
      </c>
      <c r="K263" s="239">
        <v>0</v>
      </c>
      <c r="L263" s="239">
        <v>0</v>
      </c>
      <c r="M263" s="1"/>
    </row>
    <row r="264" spans="1:13" ht="27.75" hidden="1" customHeight="1">
      <c r="A264" s="186">
        <v>3</v>
      </c>
      <c r="B264" s="186">
        <v>2</v>
      </c>
      <c r="C264" s="187">
        <v>1</v>
      </c>
      <c r="D264" s="187">
        <v>7</v>
      </c>
      <c r="E264" s="187"/>
      <c r="F264" s="189"/>
      <c r="G264" s="188" t="s">
        <v>161</v>
      </c>
      <c r="H264" s="174">
        <v>235</v>
      </c>
      <c r="I264" s="175">
        <f>I265</f>
        <v>0</v>
      </c>
      <c r="J264" s="217">
        <f>J265</f>
        <v>0</v>
      </c>
      <c r="K264" s="176">
        <f>K265</f>
        <v>0</v>
      </c>
      <c r="L264" s="176">
        <f>L265</f>
        <v>0</v>
      </c>
      <c r="M264" s="1"/>
    </row>
    <row r="265" spans="1:13" hidden="1">
      <c r="A265" s="186">
        <v>3</v>
      </c>
      <c r="B265" s="187">
        <v>2</v>
      </c>
      <c r="C265" s="187">
        <v>1</v>
      </c>
      <c r="D265" s="187">
        <v>7</v>
      </c>
      <c r="E265" s="187">
        <v>1</v>
      </c>
      <c r="F265" s="189"/>
      <c r="G265" s="188" t="s">
        <v>161</v>
      </c>
      <c r="H265" s="174">
        <v>236</v>
      </c>
      <c r="I265" s="175">
        <f>I266+I267</f>
        <v>0</v>
      </c>
      <c r="J265" s="175">
        <f>J266+J267</f>
        <v>0</v>
      </c>
      <c r="K265" s="175">
        <f>K266+K267</f>
        <v>0</v>
      </c>
      <c r="L265" s="175">
        <f>L266+L267</f>
        <v>0</v>
      </c>
    </row>
    <row r="266" spans="1:13" ht="27" hidden="1" customHeight="1">
      <c r="A266" s="186">
        <v>3</v>
      </c>
      <c r="B266" s="187">
        <v>2</v>
      </c>
      <c r="C266" s="187">
        <v>1</v>
      </c>
      <c r="D266" s="187">
        <v>7</v>
      </c>
      <c r="E266" s="187">
        <v>1</v>
      </c>
      <c r="F266" s="189">
        <v>1</v>
      </c>
      <c r="G266" s="188" t="s">
        <v>162</v>
      </c>
      <c r="H266" s="174">
        <v>237</v>
      </c>
      <c r="I266" s="193">
        <v>0</v>
      </c>
      <c r="J266" s="194">
        <v>0</v>
      </c>
      <c r="K266" s="194">
        <v>0</v>
      </c>
      <c r="L266" s="194">
        <v>0</v>
      </c>
      <c r="M266" s="1"/>
    </row>
    <row r="267" spans="1:13" ht="24.75" hidden="1" customHeight="1">
      <c r="A267" s="186">
        <v>3</v>
      </c>
      <c r="B267" s="187">
        <v>2</v>
      </c>
      <c r="C267" s="187">
        <v>1</v>
      </c>
      <c r="D267" s="187">
        <v>7</v>
      </c>
      <c r="E267" s="187">
        <v>1</v>
      </c>
      <c r="F267" s="189">
        <v>2</v>
      </c>
      <c r="G267" s="188" t="s">
        <v>163</v>
      </c>
      <c r="H267" s="174">
        <v>238</v>
      </c>
      <c r="I267" s="194">
        <v>0</v>
      </c>
      <c r="J267" s="194">
        <v>0</v>
      </c>
      <c r="K267" s="194">
        <v>0</v>
      </c>
      <c r="L267" s="194">
        <v>0</v>
      </c>
      <c r="M267" s="1"/>
    </row>
    <row r="268" spans="1:13" ht="38.25" hidden="1" customHeight="1">
      <c r="A268" s="186">
        <v>3</v>
      </c>
      <c r="B268" s="187">
        <v>2</v>
      </c>
      <c r="C268" s="187">
        <v>2</v>
      </c>
      <c r="D268" s="248"/>
      <c r="E268" s="248"/>
      <c r="F268" s="249"/>
      <c r="G268" s="188" t="s">
        <v>348</v>
      </c>
      <c r="H268" s="174">
        <v>239</v>
      </c>
      <c r="I268" s="175">
        <f>SUM(I269+I278+I282+I286+I290+I293+I296)</f>
        <v>0</v>
      </c>
      <c r="J268" s="217">
        <f>SUM(J269+J278+J282+J286+J290+J293+J296)</f>
        <v>0</v>
      </c>
      <c r="K268" s="176">
        <f>SUM(K269+K278+K282+K286+K290+K293+K296)</f>
        <v>0</v>
      </c>
      <c r="L268" s="176">
        <f>SUM(L269+L278+L282+L286+L290+L293+L296)</f>
        <v>0</v>
      </c>
      <c r="M268" s="1"/>
    </row>
    <row r="269" spans="1:13" hidden="1">
      <c r="A269" s="186">
        <v>3</v>
      </c>
      <c r="B269" s="187">
        <v>2</v>
      </c>
      <c r="C269" s="187">
        <v>2</v>
      </c>
      <c r="D269" s="187">
        <v>1</v>
      </c>
      <c r="E269" s="187"/>
      <c r="F269" s="189"/>
      <c r="G269" s="188" t="s">
        <v>164</v>
      </c>
      <c r="H269" s="174">
        <v>240</v>
      </c>
      <c r="I269" s="175">
        <f>I270</f>
        <v>0</v>
      </c>
      <c r="J269" s="175">
        <f>J270</f>
        <v>0</v>
      </c>
      <c r="K269" s="175">
        <f>K270</f>
        <v>0</v>
      </c>
      <c r="L269" s="175">
        <f>L270</f>
        <v>0</v>
      </c>
    </row>
    <row r="270" spans="1:13" hidden="1">
      <c r="A270" s="190">
        <v>3</v>
      </c>
      <c r="B270" s="186">
        <v>2</v>
      </c>
      <c r="C270" s="187">
        <v>2</v>
      </c>
      <c r="D270" s="187">
        <v>1</v>
      </c>
      <c r="E270" s="187">
        <v>1</v>
      </c>
      <c r="F270" s="189"/>
      <c r="G270" s="188" t="s">
        <v>144</v>
      </c>
      <c r="H270" s="174">
        <v>241</v>
      </c>
      <c r="I270" s="175">
        <f>SUM(I271)</f>
        <v>0</v>
      </c>
      <c r="J270" s="175">
        <f>SUM(J271)</f>
        <v>0</v>
      </c>
      <c r="K270" s="175">
        <f>SUM(K271)</f>
        <v>0</v>
      </c>
      <c r="L270" s="175">
        <f>SUM(L271)</f>
        <v>0</v>
      </c>
    </row>
    <row r="271" spans="1:13" hidden="1">
      <c r="A271" s="190">
        <v>3</v>
      </c>
      <c r="B271" s="186">
        <v>2</v>
      </c>
      <c r="C271" s="187">
        <v>2</v>
      </c>
      <c r="D271" s="187">
        <v>1</v>
      </c>
      <c r="E271" s="187">
        <v>1</v>
      </c>
      <c r="F271" s="189">
        <v>1</v>
      </c>
      <c r="G271" s="188" t="s">
        <v>144</v>
      </c>
      <c r="H271" s="174">
        <v>242</v>
      </c>
      <c r="I271" s="194">
        <v>0</v>
      </c>
      <c r="J271" s="194">
        <v>0</v>
      </c>
      <c r="K271" s="194">
        <v>0</v>
      </c>
      <c r="L271" s="194">
        <v>0</v>
      </c>
    </row>
    <row r="272" spans="1:13" ht="24" hidden="1" customHeight="1">
      <c r="A272" s="190">
        <v>3</v>
      </c>
      <c r="B272" s="186">
        <v>2</v>
      </c>
      <c r="C272" s="187">
        <v>2</v>
      </c>
      <c r="D272" s="187">
        <v>1</v>
      </c>
      <c r="E272" s="187">
        <v>2</v>
      </c>
      <c r="F272" s="189"/>
      <c r="G272" s="188" t="s">
        <v>165</v>
      </c>
      <c r="H272" s="174">
        <v>243</v>
      </c>
      <c r="I272" s="175">
        <f>SUM(I273:I274)</f>
        <v>0</v>
      </c>
      <c r="J272" s="175">
        <f>SUM(J273:J274)</f>
        <v>0</v>
      </c>
      <c r="K272" s="175">
        <f>SUM(K273:K274)</f>
        <v>0</v>
      </c>
      <c r="L272" s="175">
        <f>SUM(L273:L274)</f>
        <v>0</v>
      </c>
      <c r="M272" s="1"/>
    </row>
    <row r="273" spans="1:13" ht="24" hidden="1" customHeight="1">
      <c r="A273" s="190">
        <v>3</v>
      </c>
      <c r="B273" s="186">
        <v>2</v>
      </c>
      <c r="C273" s="187">
        <v>2</v>
      </c>
      <c r="D273" s="187">
        <v>1</v>
      </c>
      <c r="E273" s="187">
        <v>2</v>
      </c>
      <c r="F273" s="189">
        <v>1</v>
      </c>
      <c r="G273" s="188" t="s">
        <v>146</v>
      </c>
      <c r="H273" s="174">
        <v>244</v>
      </c>
      <c r="I273" s="194">
        <v>0</v>
      </c>
      <c r="J273" s="193">
        <v>0</v>
      </c>
      <c r="K273" s="194">
        <v>0</v>
      </c>
      <c r="L273" s="194">
        <v>0</v>
      </c>
      <c r="M273" s="1"/>
    </row>
    <row r="274" spans="1:13" ht="32.25" hidden="1" customHeight="1">
      <c r="A274" s="190">
        <v>3</v>
      </c>
      <c r="B274" s="186">
        <v>2</v>
      </c>
      <c r="C274" s="187">
        <v>2</v>
      </c>
      <c r="D274" s="187">
        <v>1</v>
      </c>
      <c r="E274" s="187">
        <v>2</v>
      </c>
      <c r="F274" s="189">
        <v>2</v>
      </c>
      <c r="G274" s="188" t="s">
        <v>147</v>
      </c>
      <c r="H274" s="174">
        <v>245</v>
      </c>
      <c r="I274" s="194">
        <v>0</v>
      </c>
      <c r="J274" s="193">
        <v>0</v>
      </c>
      <c r="K274" s="194">
        <v>0</v>
      </c>
      <c r="L274" s="194">
        <v>0</v>
      </c>
      <c r="M274" s="1"/>
    </row>
    <row r="275" spans="1:13" ht="27" hidden="1" customHeight="1">
      <c r="A275" s="190">
        <v>3</v>
      </c>
      <c r="B275" s="186">
        <v>2</v>
      </c>
      <c r="C275" s="187">
        <v>2</v>
      </c>
      <c r="D275" s="187">
        <v>1</v>
      </c>
      <c r="E275" s="187">
        <v>3</v>
      </c>
      <c r="F275" s="189"/>
      <c r="G275" s="188" t="s">
        <v>148</v>
      </c>
      <c r="H275" s="174">
        <v>246</v>
      </c>
      <c r="I275" s="175">
        <f>SUM(I276:I277)</f>
        <v>0</v>
      </c>
      <c r="J275" s="175">
        <f>SUM(J276:J277)</f>
        <v>0</v>
      </c>
      <c r="K275" s="175">
        <f>SUM(K276:K277)</f>
        <v>0</v>
      </c>
      <c r="L275" s="175">
        <f>SUM(L276:L277)</f>
        <v>0</v>
      </c>
      <c r="M275" s="1"/>
    </row>
    <row r="276" spans="1:13" ht="27.75" hidden="1" customHeight="1">
      <c r="A276" s="190">
        <v>3</v>
      </c>
      <c r="B276" s="186">
        <v>2</v>
      </c>
      <c r="C276" s="187">
        <v>2</v>
      </c>
      <c r="D276" s="187">
        <v>1</v>
      </c>
      <c r="E276" s="187">
        <v>3</v>
      </c>
      <c r="F276" s="189">
        <v>1</v>
      </c>
      <c r="G276" s="188" t="s">
        <v>149</v>
      </c>
      <c r="H276" s="174">
        <v>247</v>
      </c>
      <c r="I276" s="194">
        <v>0</v>
      </c>
      <c r="J276" s="193">
        <v>0</v>
      </c>
      <c r="K276" s="194">
        <v>0</v>
      </c>
      <c r="L276" s="194">
        <v>0</v>
      </c>
      <c r="M276" s="1"/>
    </row>
    <row r="277" spans="1:13" ht="27" hidden="1" customHeight="1">
      <c r="A277" s="190">
        <v>3</v>
      </c>
      <c r="B277" s="186">
        <v>2</v>
      </c>
      <c r="C277" s="187">
        <v>2</v>
      </c>
      <c r="D277" s="187">
        <v>1</v>
      </c>
      <c r="E277" s="187">
        <v>3</v>
      </c>
      <c r="F277" s="189">
        <v>2</v>
      </c>
      <c r="G277" s="188" t="s">
        <v>166</v>
      </c>
      <c r="H277" s="174">
        <v>248</v>
      </c>
      <c r="I277" s="194">
        <v>0</v>
      </c>
      <c r="J277" s="193">
        <v>0</v>
      </c>
      <c r="K277" s="194">
        <v>0</v>
      </c>
      <c r="L277" s="194">
        <v>0</v>
      </c>
      <c r="M277" s="1"/>
    </row>
    <row r="278" spans="1:13" ht="25.5" hidden="1" customHeight="1">
      <c r="A278" s="190">
        <v>3</v>
      </c>
      <c r="B278" s="186">
        <v>2</v>
      </c>
      <c r="C278" s="187">
        <v>2</v>
      </c>
      <c r="D278" s="187">
        <v>2</v>
      </c>
      <c r="E278" s="187"/>
      <c r="F278" s="189"/>
      <c r="G278" s="188" t="s">
        <v>167</v>
      </c>
      <c r="H278" s="174">
        <v>249</v>
      </c>
      <c r="I278" s="175">
        <f>I279</f>
        <v>0</v>
      </c>
      <c r="J278" s="176">
        <f>J279</f>
        <v>0</v>
      </c>
      <c r="K278" s="175">
        <f>K279</f>
        <v>0</v>
      </c>
      <c r="L278" s="176">
        <f>L279</f>
        <v>0</v>
      </c>
      <c r="M278" s="1"/>
    </row>
    <row r="279" spans="1:13" ht="32.25" hidden="1" customHeight="1">
      <c r="A279" s="186">
        <v>3</v>
      </c>
      <c r="B279" s="187">
        <v>2</v>
      </c>
      <c r="C279" s="179">
        <v>2</v>
      </c>
      <c r="D279" s="179">
        <v>2</v>
      </c>
      <c r="E279" s="179">
        <v>1</v>
      </c>
      <c r="F279" s="182"/>
      <c r="G279" s="188" t="s">
        <v>167</v>
      </c>
      <c r="H279" s="174">
        <v>250</v>
      </c>
      <c r="I279" s="197">
        <f>SUM(I280:I281)</f>
        <v>0</v>
      </c>
      <c r="J279" s="219">
        <f>SUM(J280:J281)</f>
        <v>0</v>
      </c>
      <c r="K279" s="198">
        <f>SUM(K280:K281)</f>
        <v>0</v>
      </c>
      <c r="L279" s="198">
        <f>SUM(L280:L281)</f>
        <v>0</v>
      </c>
      <c r="M279" s="1"/>
    </row>
    <row r="280" spans="1:13" ht="25.5" hidden="1" customHeight="1">
      <c r="A280" s="186">
        <v>3</v>
      </c>
      <c r="B280" s="187">
        <v>2</v>
      </c>
      <c r="C280" s="187">
        <v>2</v>
      </c>
      <c r="D280" s="187">
        <v>2</v>
      </c>
      <c r="E280" s="187">
        <v>1</v>
      </c>
      <c r="F280" s="189">
        <v>1</v>
      </c>
      <c r="G280" s="188" t="s">
        <v>168</v>
      </c>
      <c r="H280" s="174">
        <v>251</v>
      </c>
      <c r="I280" s="194">
        <v>0</v>
      </c>
      <c r="J280" s="194">
        <v>0</v>
      </c>
      <c r="K280" s="194">
        <v>0</v>
      </c>
      <c r="L280" s="194">
        <v>0</v>
      </c>
      <c r="M280" s="1"/>
    </row>
    <row r="281" spans="1:13" ht="25.5" hidden="1" customHeight="1">
      <c r="A281" s="186">
        <v>3</v>
      </c>
      <c r="B281" s="187">
        <v>2</v>
      </c>
      <c r="C281" s="187">
        <v>2</v>
      </c>
      <c r="D281" s="187">
        <v>2</v>
      </c>
      <c r="E281" s="187">
        <v>1</v>
      </c>
      <c r="F281" s="189">
        <v>2</v>
      </c>
      <c r="G281" s="190" t="s">
        <v>169</v>
      </c>
      <c r="H281" s="174">
        <v>252</v>
      </c>
      <c r="I281" s="194">
        <v>0</v>
      </c>
      <c r="J281" s="194">
        <v>0</v>
      </c>
      <c r="K281" s="194">
        <v>0</v>
      </c>
      <c r="L281" s="194">
        <v>0</v>
      </c>
      <c r="M281" s="1"/>
    </row>
    <row r="282" spans="1:13" ht="25.5" hidden="1" customHeight="1">
      <c r="A282" s="186">
        <v>3</v>
      </c>
      <c r="B282" s="187">
        <v>2</v>
      </c>
      <c r="C282" s="187">
        <v>2</v>
      </c>
      <c r="D282" s="187">
        <v>3</v>
      </c>
      <c r="E282" s="187"/>
      <c r="F282" s="189"/>
      <c r="G282" s="188" t="s">
        <v>170</v>
      </c>
      <c r="H282" s="174">
        <v>253</v>
      </c>
      <c r="I282" s="175">
        <f>I283</f>
        <v>0</v>
      </c>
      <c r="J282" s="217">
        <f>J283</f>
        <v>0</v>
      </c>
      <c r="K282" s="176">
        <f>K283</f>
        <v>0</v>
      </c>
      <c r="L282" s="176">
        <f>L283</f>
        <v>0</v>
      </c>
      <c r="M282" s="1"/>
    </row>
    <row r="283" spans="1:13" ht="30" hidden="1" customHeight="1">
      <c r="A283" s="181">
        <v>3</v>
      </c>
      <c r="B283" s="187">
        <v>2</v>
      </c>
      <c r="C283" s="187">
        <v>2</v>
      </c>
      <c r="D283" s="187">
        <v>3</v>
      </c>
      <c r="E283" s="187">
        <v>1</v>
      </c>
      <c r="F283" s="189"/>
      <c r="G283" s="188" t="s">
        <v>170</v>
      </c>
      <c r="H283" s="174">
        <v>254</v>
      </c>
      <c r="I283" s="175">
        <f>I284+I285</f>
        <v>0</v>
      </c>
      <c r="J283" s="175">
        <f>J284+J285</f>
        <v>0</v>
      </c>
      <c r="K283" s="175">
        <f>K284+K285</f>
        <v>0</v>
      </c>
      <c r="L283" s="175">
        <f>L284+L285</f>
        <v>0</v>
      </c>
      <c r="M283" s="1"/>
    </row>
    <row r="284" spans="1:13" ht="31.5" hidden="1" customHeight="1">
      <c r="A284" s="181">
        <v>3</v>
      </c>
      <c r="B284" s="187">
        <v>2</v>
      </c>
      <c r="C284" s="187">
        <v>2</v>
      </c>
      <c r="D284" s="187">
        <v>3</v>
      </c>
      <c r="E284" s="187">
        <v>1</v>
      </c>
      <c r="F284" s="189">
        <v>1</v>
      </c>
      <c r="G284" s="188" t="s">
        <v>171</v>
      </c>
      <c r="H284" s="174">
        <v>255</v>
      </c>
      <c r="I284" s="194">
        <v>0</v>
      </c>
      <c r="J284" s="194">
        <v>0</v>
      </c>
      <c r="K284" s="194">
        <v>0</v>
      </c>
      <c r="L284" s="194">
        <v>0</v>
      </c>
      <c r="M284" s="1"/>
    </row>
    <row r="285" spans="1:13" ht="25.5" hidden="1" customHeight="1">
      <c r="A285" s="181">
        <v>3</v>
      </c>
      <c r="B285" s="187">
        <v>2</v>
      </c>
      <c r="C285" s="187">
        <v>2</v>
      </c>
      <c r="D285" s="187">
        <v>3</v>
      </c>
      <c r="E285" s="187">
        <v>1</v>
      </c>
      <c r="F285" s="189">
        <v>2</v>
      </c>
      <c r="G285" s="188" t="s">
        <v>172</v>
      </c>
      <c r="H285" s="174">
        <v>256</v>
      </c>
      <c r="I285" s="194">
        <v>0</v>
      </c>
      <c r="J285" s="194">
        <v>0</v>
      </c>
      <c r="K285" s="194">
        <v>0</v>
      </c>
      <c r="L285" s="194">
        <v>0</v>
      </c>
      <c r="M285" s="1"/>
    </row>
    <row r="286" spans="1:13" ht="27" hidden="1" customHeight="1">
      <c r="A286" s="186">
        <v>3</v>
      </c>
      <c r="B286" s="187">
        <v>2</v>
      </c>
      <c r="C286" s="187">
        <v>2</v>
      </c>
      <c r="D286" s="187">
        <v>4</v>
      </c>
      <c r="E286" s="187"/>
      <c r="F286" s="189"/>
      <c r="G286" s="188" t="s">
        <v>173</v>
      </c>
      <c r="H286" s="174">
        <v>257</v>
      </c>
      <c r="I286" s="175">
        <f>I287</f>
        <v>0</v>
      </c>
      <c r="J286" s="217">
        <f>J287</f>
        <v>0</v>
      </c>
      <c r="K286" s="176">
        <f>K287</f>
        <v>0</v>
      </c>
      <c r="L286" s="176">
        <f>L287</f>
        <v>0</v>
      </c>
      <c r="M286" s="1"/>
    </row>
    <row r="287" spans="1:13" hidden="1">
      <c r="A287" s="186">
        <v>3</v>
      </c>
      <c r="B287" s="187">
        <v>2</v>
      </c>
      <c r="C287" s="187">
        <v>2</v>
      </c>
      <c r="D287" s="187">
        <v>4</v>
      </c>
      <c r="E287" s="187">
        <v>1</v>
      </c>
      <c r="F287" s="189"/>
      <c r="G287" s="188" t="s">
        <v>173</v>
      </c>
      <c r="H287" s="174">
        <v>258</v>
      </c>
      <c r="I287" s="175">
        <f>SUM(I288:I289)</f>
        <v>0</v>
      </c>
      <c r="J287" s="217">
        <f>SUM(J288:J289)</f>
        <v>0</v>
      </c>
      <c r="K287" s="176">
        <f>SUM(K288:K289)</f>
        <v>0</v>
      </c>
      <c r="L287" s="176">
        <f>SUM(L288:L289)</f>
        <v>0</v>
      </c>
    </row>
    <row r="288" spans="1:13" ht="30.75" hidden="1" customHeight="1">
      <c r="A288" s="186">
        <v>3</v>
      </c>
      <c r="B288" s="187">
        <v>2</v>
      </c>
      <c r="C288" s="187">
        <v>2</v>
      </c>
      <c r="D288" s="187">
        <v>4</v>
      </c>
      <c r="E288" s="187">
        <v>1</v>
      </c>
      <c r="F288" s="189">
        <v>1</v>
      </c>
      <c r="G288" s="188" t="s">
        <v>174</v>
      </c>
      <c r="H288" s="174">
        <v>259</v>
      </c>
      <c r="I288" s="194">
        <v>0</v>
      </c>
      <c r="J288" s="194">
        <v>0</v>
      </c>
      <c r="K288" s="194">
        <v>0</v>
      </c>
      <c r="L288" s="194">
        <v>0</v>
      </c>
      <c r="M288" s="1"/>
    </row>
    <row r="289" spans="1:13" ht="27.75" hidden="1" customHeight="1">
      <c r="A289" s="181">
        <v>3</v>
      </c>
      <c r="B289" s="179">
        <v>2</v>
      </c>
      <c r="C289" s="179">
        <v>2</v>
      </c>
      <c r="D289" s="179">
        <v>4</v>
      </c>
      <c r="E289" s="179">
        <v>1</v>
      </c>
      <c r="F289" s="182">
        <v>2</v>
      </c>
      <c r="G289" s="190" t="s">
        <v>175</v>
      </c>
      <c r="H289" s="174">
        <v>260</v>
      </c>
      <c r="I289" s="194">
        <v>0</v>
      </c>
      <c r="J289" s="194">
        <v>0</v>
      </c>
      <c r="K289" s="194">
        <v>0</v>
      </c>
      <c r="L289" s="194">
        <v>0</v>
      </c>
      <c r="M289" s="1"/>
    </row>
    <row r="290" spans="1:13" ht="28.5" hidden="1" customHeight="1">
      <c r="A290" s="186">
        <v>3</v>
      </c>
      <c r="B290" s="187">
        <v>2</v>
      </c>
      <c r="C290" s="187">
        <v>2</v>
      </c>
      <c r="D290" s="187">
        <v>5</v>
      </c>
      <c r="E290" s="187"/>
      <c r="F290" s="189"/>
      <c r="G290" s="188" t="s">
        <v>176</v>
      </c>
      <c r="H290" s="174">
        <v>261</v>
      </c>
      <c r="I290" s="175">
        <f t="shared" ref="I290:L291" si="27">I291</f>
        <v>0</v>
      </c>
      <c r="J290" s="217">
        <f t="shared" si="27"/>
        <v>0</v>
      </c>
      <c r="K290" s="176">
        <f t="shared" si="27"/>
        <v>0</v>
      </c>
      <c r="L290" s="176">
        <f t="shared" si="27"/>
        <v>0</v>
      </c>
      <c r="M290" s="1"/>
    </row>
    <row r="291" spans="1:13" ht="26.25" hidden="1" customHeight="1">
      <c r="A291" s="186">
        <v>3</v>
      </c>
      <c r="B291" s="187">
        <v>2</v>
      </c>
      <c r="C291" s="187">
        <v>2</v>
      </c>
      <c r="D291" s="187">
        <v>5</v>
      </c>
      <c r="E291" s="187">
        <v>1</v>
      </c>
      <c r="F291" s="189"/>
      <c r="G291" s="188" t="s">
        <v>176</v>
      </c>
      <c r="H291" s="174">
        <v>262</v>
      </c>
      <c r="I291" s="175">
        <f t="shared" si="27"/>
        <v>0</v>
      </c>
      <c r="J291" s="217">
        <f t="shared" si="27"/>
        <v>0</v>
      </c>
      <c r="K291" s="176">
        <f t="shared" si="27"/>
        <v>0</v>
      </c>
      <c r="L291" s="176">
        <f t="shared" si="27"/>
        <v>0</v>
      </c>
      <c r="M291" s="1"/>
    </row>
    <row r="292" spans="1:13" ht="26.25" hidden="1" customHeight="1">
      <c r="A292" s="186">
        <v>3</v>
      </c>
      <c r="B292" s="187">
        <v>2</v>
      </c>
      <c r="C292" s="187">
        <v>2</v>
      </c>
      <c r="D292" s="187">
        <v>5</v>
      </c>
      <c r="E292" s="187">
        <v>1</v>
      </c>
      <c r="F292" s="189">
        <v>1</v>
      </c>
      <c r="G292" s="188" t="s">
        <v>176</v>
      </c>
      <c r="H292" s="174">
        <v>263</v>
      </c>
      <c r="I292" s="194">
        <v>0</v>
      </c>
      <c r="J292" s="194">
        <v>0</v>
      </c>
      <c r="K292" s="194">
        <v>0</v>
      </c>
      <c r="L292" s="194">
        <v>0</v>
      </c>
      <c r="M292" s="1"/>
    </row>
    <row r="293" spans="1:13" ht="26.25" hidden="1" customHeight="1">
      <c r="A293" s="186">
        <v>3</v>
      </c>
      <c r="B293" s="187">
        <v>2</v>
      </c>
      <c r="C293" s="187">
        <v>2</v>
      </c>
      <c r="D293" s="187">
        <v>6</v>
      </c>
      <c r="E293" s="187"/>
      <c r="F293" s="189"/>
      <c r="G293" s="188" t="s">
        <v>160</v>
      </c>
      <c r="H293" s="174">
        <v>264</v>
      </c>
      <c r="I293" s="175">
        <f t="shared" ref="I293:L294" si="28">I294</f>
        <v>0</v>
      </c>
      <c r="J293" s="250">
        <f t="shared" si="28"/>
        <v>0</v>
      </c>
      <c r="K293" s="176">
        <f t="shared" si="28"/>
        <v>0</v>
      </c>
      <c r="L293" s="176">
        <f t="shared" si="28"/>
        <v>0</v>
      </c>
      <c r="M293" s="1"/>
    </row>
    <row r="294" spans="1:13" ht="30" hidden="1" customHeight="1">
      <c r="A294" s="186">
        <v>3</v>
      </c>
      <c r="B294" s="187">
        <v>2</v>
      </c>
      <c r="C294" s="187">
        <v>2</v>
      </c>
      <c r="D294" s="187">
        <v>6</v>
      </c>
      <c r="E294" s="187">
        <v>1</v>
      </c>
      <c r="F294" s="189"/>
      <c r="G294" s="188" t="s">
        <v>160</v>
      </c>
      <c r="H294" s="174">
        <v>265</v>
      </c>
      <c r="I294" s="175">
        <f t="shared" si="28"/>
        <v>0</v>
      </c>
      <c r="J294" s="250">
        <f t="shared" si="28"/>
        <v>0</v>
      </c>
      <c r="K294" s="176">
        <f t="shared" si="28"/>
        <v>0</v>
      </c>
      <c r="L294" s="176">
        <f t="shared" si="28"/>
        <v>0</v>
      </c>
      <c r="M294" s="1"/>
    </row>
    <row r="295" spans="1:13" ht="24.75" hidden="1" customHeight="1">
      <c r="A295" s="186">
        <v>3</v>
      </c>
      <c r="B295" s="209">
        <v>2</v>
      </c>
      <c r="C295" s="209">
        <v>2</v>
      </c>
      <c r="D295" s="187">
        <v>6</v>
      </c>
      <c r="E295" s="209">
        <v>1</v>
      </c>
      <c r="F295" s="210">
        <v>1</v>
      </c>
      <c r="G295" s="211" t="s">
        <v>160</v>
      </c>
      <c r="H295" s="174">
        <v>266</v>
      </c>
      <c r="I295" s="194">
        <v>0</v>
      </c>
      <c r="J295" s="194">
        <v>0</v>
      </c>
      <c r="K295" s="194">
        <v>0</v>
      </c>
      <c r="L295" s="194">
        <v>0</v>
      </c>
      <c r="M295" s="1"/>
    </row>
    <row r="296" spans="1:13" ht="29.25" hidden="1" customHeight="1">
      <c r="A296" s="190">
        <v>3</v>
      </c>
      <c r="B296" s="186">
        <v>2</v>
      </c>
      <c r="C296" s="187">
        <v>2</v>
      </c>
      <c r="D296" s="187">
        <v>7</v>
      </c>
      <c r="E296" s="187"/>
      <c r="F296" s="189"/>
      <c r="G296" s="188" t="s">
        <v>161</v>
      </c>
      <c r="H296" s="174">
        <v>267</v>
      </c>
      <c r="I296" s="175">
        <f>I297</f>
        <v>0</v>
      </c>
      <c r="J296" s="250">
        <f>J297</f>
        <v>0</v>
      </c>
      <c r="K296" s="176">
        <f>K297</f>
        <v>0</v>
      </c>
      <c r="L296" s="176">
        <f>L297</f>
        <v>0</v>
      </c>
      <c r="M296" s="1"/>
    </row>
    <row r="297" spans="1:13" ht="26.25" hidden="1" customHeight="1">
      <c r="A297" s="190">
        <v>3</v>
      </c>
      <c r="B297" s="186">
        <v>2</v>
      </c>
      <c r="C297" s="187">
        <v>2</v>
      </c>
      <c r="D297" s="187">
        <v>7</v>
      </c>
      <c r="E297" s="187">
        <v>1</v>
      </c>
      <c r="F297" s="189"/>
      <c r="G297" s="188" t="s">
        <v>161</v>
      </c>
      <c r="H297" s="174">
        <v>268</v>
      </c>
      <c r="I297" s="175">
        <f>I298+I299</f>
        <v>0</v>
      </c>
      <c r="J297" s="175">
        <f>J298+J299</f>
        <v>0</v>
      </c>
      <c r="K297" s="175">
        <f>K298+K299</f>
        <v>0</v>
      </c>
      <c r="L297" s="175">
        <f>L298+L299</f>
        <v>0</v>
      </c>
      <c r="M297" s="1"/>
    </row>
    <row r="298" spans="1:13" ht="27.75" hidden="1" customHeight="1">
      <c r="A298" s="190">
        <v>3</v>
      </c>
      <c r="B298" s="186">
        <v>2</v>
      </c>
      <c r="C298" s="186">
        <v>2</v>
      </c>
      <c r="D298" s="187">
        <v>7</v>
      </c>
      <c r="E298" s="187">
        <v>1</v>
      </c>
      <c r="F298" s="189">
        <v>1</v>
      </c>
      <c r="G298" s="188" t="s">
        <v>162</v>
      </c>
      <c r="H298" s="174">
        <v>269</v>
      </c>
      <c r="I298" s="194">
        <v>0</v>
      </c>
      <c r="J298" s="194">
        <v>0</v>
      </c>
      <c r="K298" s="194">
        <v>0</v>
      </c>
      <c r="L298" s="194">
        <v>0</v>
      </c>
      <c r="M298" s="1"/>
    </row>
    <row r="299" spans="1:13" ht="25.5" hidden="1" customHeight="1">
      <c r="A299" s="190">
        <v>3</v>
      </c>
      <c r="B299" s="186">
        <v>2</v>
      </c>
      <c r="C299" s="186">
        <v>2</v>
      </c>
      <c r="D299" s="187">
        <v>7</v>
      </c>
      <c r="E299" s="187">
        <v>1</v>
      </c>
      <c r="F299" s="189">
        <v>2</v>
      </c>
      <c r="G299" s="188" t="s">
        <v>163</v>
      </c>
      <c r="H299" s="174">
        <v>270</v>
      </c>
      <c r="I299" s="194">
        <v>0</v>
      </c>
      <c r="J299" s="194">
        <v>0</v>
      </c>
      <c r="K299" s="194">
        <v>0</v>
      </c>
      <c r="L299" s="194">
        <v>0</v>
      </c>
      <c r="M299" s="1"/>
    </row>
    <row r="300" spans="1:13" ht="30" hidden="1" customHeight="1">
      <c r="A300" s="195">
        <v>3</v>
      </c>
      <c r="B300" s="195">
        <v>3</v>
      </c>
      <c r="C300" s="170"/>
      <c r="D300" s="171"/>
      <c r="E300" s="171"/>
      <c r="F300" s="173"/>
      <c r="G300" s="172" t="s">
        <v>177</v>
      </c>
      <c r="H300" s="174">
        <v>271</v>
      </c>
      <c r="I300" s="175">
        <f>SUM(I301+I333)</f>
        <v>0</v>
      </c>
      <c r="J300" s="250">
        <f>SUM(J301+J333)</f>
        <v>0</v>
      </c>
      <c r="K300" s="176">
        <f>SUM(K301+K333)</f>
        <v>0</v>
      </c>
      <c r="L300" s="176">
        <f>SUM(L301+L333)</f>
        <v>0</v>
      </c>
      <c r="M300" s="1"/>
    </row>
    <row r="301" spans="1:13" ht="40.5" hidden="1" customHeight="1">
      <c r="A301" s="190">
        <v>3</v>
      </c>
      <c r="B301" s="190">
        <v>3</v>
      </c>
      <c r="C301" s="186">
        <v>1</v>
      </c>
      <c r="D301" s="187"/>
      <c r="E301" s="187"/>
      <c r="F301" s="189"/>
      <c r="G301" s="188" t="s">
        <v>349</v>
      </c>
      <c r="H301" s="174">
        <v>272</v>
      </c>
      <c r="I301" s="175">
        <f>SUM(I302+I311+I315+I319+I323+I326+I329)</f>
        <v>0</v>
      </c>
      <c r="J301" s="250">
        <f>SUM(J302+J311+J315+J319+J323+J326+J329)</f>
        <v>0</v>
      </c>
      <c r="K301" s="176">
        <f>SUM(K302+K311+K315+K319+K323+K326+K329)</f>
        <v>0</v>
      </c>
      <c r="L301" s="176">
        <f>SUM(L302+L311+L315+L319+L323+L326+L329)</f>
        <v>0</v>
      </c>
      <c r="M301" s="1"/>
    </row>
    <row r="302" spans="1:13" ht="29.25" hidden="1" customHeight="1">
      <c r="A302" s="190">
        <v>3</v>
      </c>
      <c r="B302" s="190">
        <v>3</v>
      </c>
      <c r="C302" s="186">
        <v>1</v>
      </c>
      <c r="D302" s="187">
        <v>1</v>
      </c>
      <c r="E302" s="187"/>
      <c r="F302" s="189"/>
      <c r="G302" s="188" t="s">
        <v>164</v>
      </c>
      <c r="H302" s="174">
        <v>273</v>
      </c>
      <c r="I302" s="175">
        <f>SUM(I303+I305+I308)</f>
        <v>0</v>
      </c>
      <c r="J302" s="175">
        <f>SUM(J303+J305+J308)</f>
        <v>0</v>
      </c>
      <c r="K302" s="175">
        <f>SUM(K303+K305+K308)</f>
        <v>0</v>
      </c>
      <c r="L302" s="175">
        <f>SUM(L303+L305+L308)</f>
        <v>0</v>
      </c>
      <c r="M302" s="1"/>
    </row>
    <row r="303" spans="1:13" ht="27" hidden="1" customHeight="1">
      <c r="A303" s="190">
        <v>3</v>
      </c>
      <c r="B303" s="190">
        <v>3</v>
      </c>
      <c r="C303" s="186">
        <v>1</v>
      </c>
      <c r="D303" s="187">
        <v>1</v>
      </c>
      <c r="E303" s="187">
        <v>1</v>
      </c>
      <c r="F303" s="189"/>
      <c r="G303" s="188" t="s">
        <v>144</v>
      </c>
      <c r="H303" s="174">
        <v>274</v>
      </c>
      <c r="I303" s="175">
        <f>SUM(I304:I304)</f>
        <v>0</v>
      </c>
      <c r="J303" s="250">
        <f>SUM(J304:J304)</f>
        <v>0</v>
      </c>
      <c r="K303" s="176">
        <f>SUM(K304:K304)</f>
        <v>0</v>
      </c>
      <c r="L303" s="176">
        <f>SUM(L304:L304)</f>
        <v>0</v>
      </c>
      <c r="M303" s="1"/>
    </row>
    <row r="304" spans="1:13" ht="28.5" hidden="1" customHeight="1">
      <c r="A304" s="190">
        <v>3</v>
      </c>
      <c r="B304" s="190">
        <v>3</v>
      </c>
      <c r="C304" s="186">
        <v>1</v>
      </c>
      <c r="D304" s="187">
        <v>1</v>
      </c>
      <c r="E304" s="187">
        <v>1</v>
      </c>
      <c r="F304" s="189">
        <v>1</v>
      </c>
      <c r="G304" s="188" t="s">
        <v>144</v>
      </c>
      <c r="H304" s="174">
        <v>275</v>
      </c>
      <c r="I304" s="194">
        <v>0</v>
      </c>
      <c r="J304" s="194">
        <v>0</v>
      </c>
      <c r="K304" s="194">
        <v>0</v>
      </c>
      <c r="L304" s="194">
        <v>0</v>
      </c>
      <c r="M304" s="1"/>
    </row>
    <row r="305" spans="1:13" ht="31.5" hidden="1" customHeight="1">
      <c r="A305" s="190">
        <v>3</v>
      </c>
      <c r="B305" s="190">
        <v>3</v>
      </c>
      <c r="C305" s="186">
        <v>1</v>
      </c>
      <c r="D305" s="187">
        <v>1</v>
      </c>
      <c r="E305" s="187">
        <v>2</v>
      </c>
      <c r="F305" s="189"/>
      <c r="G305" s="188" t="s">
        <v>165</v>
      </c>
      <c r="H305" s="174">
        <v>276</v>
      </c>
      <c r="I305" s="175">
        <f>SUM(I306:I307)</f>
        <v>0</v>
      </c>
      <c r="J305" s="175">
        <f>SUM(J306:J307)</f>
        <v>0</v>
      </c>
      <c r="K305" s="175">
        <f>SUM(K306:K307)</f>
        <v>0</v>
      </c>
      <c r="L305" s="175">
        <f>SUM(L306:L307)</f>
        <v>0</v>
      </c>
      <c r="M305" s="1"/>
    </row>
    <row r="306" spans="1:13" ht="25.5" hidden="1" customHeight="1">
      <c r="A306" s="190">
        <v>3</v>
      </c>
      <c r="B306" s="190">
        <v>3</v>
      </c>
      <c r="C306" s="186">
        <v>1</v>
      </c>
      <c r="D306" s="187">
        <v>1</v>
      </c>
      <c r="E306" s="187">
        <v>2</v>
      </c>
      <c r="F306" s="189">
        <v>1</v>
      </c>
      <c r="G306" s="188" t="s">
        <v>146</v>
      </c>
      <c r="H306" s="174">
        <v>277</v>
      </c>
      <c r="I306" s="194">
        <v>0</v>
      </c>
      <c r="J306" s="194">
        <v>0</v>
      </c>
      <c r="K306" s="194">
        <v>0</v>
      </c>
      <c r="L306" s="194">
        <v>0</v>
      </c>
      <c r="M306" s="1"/>
    </row>
    <row r="307" spans="1:13" ht="29.25" hidden="1" customHeight="1">
      <c r="A307" s="190">
        <v>3</v>
      </c>
      <c r="B307" s="190">
        <v>3</v>
      </c>
      <c r="C307" s="186">
        <v>1</v>
      </c>
      <c r="D307" s="187">
        <v>1</v>
      </c>
      <c r="E307" s="187">
        <v>2</v>
      </c>
      <c r="F307" s="189">
        <v>2</v>
      </c>
      <c r="G307" s="188" t="s">
        <v>147</v>
      </c>
      <c r="H307" s="174">
        <v>278</v>
      </c>
      <c r="I307" s="194">
        <v>0</v>
      </c>
      <c r="J307" s="194">
        <v>0</v>
      </c>
      <c r="K307" s="194">
        <v>0</v>
      </c>
      <c r="L307" s="194">
        <v>0</v>
      </c>
      <c r="M307" s="1"/>
    </row>
    <row r="308" spans="1:13" ht="28.5" hidden="1" customHeight="1">
      <c r="A308" s="190">
        <v>3</v>
      </c>
      <c r="B308" s="190">
        <v>3</v>
      </c>
      <c r="C308" s="186">
        <v>1</v>
      </c>
      <c r="D308" s="187">
        <v>1</v>
      </c>
      <c r="E308" s="187">
        <v>3</v>
      </c>
      <c r="F308" s="189"/>
      <c r="G308" s="188" t="s">
        <v>148</v>
      </c>
      <c r="H308" s="174">
        <v>279</v>
      </c>
      <c r="I308" s="175">
        <f>SUM(I309:I310)</f>
        <v>0</v>
      </c>
      <c r="J308" s="175">
        <f>SUM(J309:J310)</f>
        <v>0</v>
      </c>
      <c r="K308" s="175">
        <f>SUM(K309:K310)</f>
        <v>0</v>
      </c>
      <c r="L308" s="175">
        <f>SUM(L309:L310)</f>
        <v>0</v>
      </c>
      <c r="M308" s="1"/>
    </row>
    <row r="309" spans="1:13" ht="24.75" hidden="1" customHeight="1">
      <c r="A309" s="190">
        <v>3</v>
      </c>
      <c r="B309" s="190">
        <v>3</v>
      </c>
      <c r="C309" s="186">
        <v>1</v>
      </c>
      <c r="D309" s="187">
        <v>1</v>
      </c>
      <c r="E309" s="187">
        <v>3</v>
      </c>
      <c r="F309" s="189">
        <v>1</v>
      </c>
      <c r="G309" s="188" t="s">
        <v>149</v>
      </c>
      <c r="H309" s="174">
        <v>280</v>
      </c>
      <c r="I309" s="194">
        <v>0</v>
      </c>
      <c r="J309" s="194">
        <v>0</v>
      </c>
      <c r="K309" s="194">
        <v>0</v>
      </c>
      <c r="L309" s="194">
        <v>0</v>
      </c>
      <c r="M309" s="1"/>
    </row>
    <row r="310" spans="1:13" ht="22.5" hidden="1" customHeight="1">
      <c r="A310" s="190">
        <v>3</v>
      </c>
      <c r="B310" s="190">
        <v>3</v>
      </c>
      <c r="C310" s="186">
        <v>1</v>
      </c>
      <c r="D310" s="187">
        <v>1</v>
      </c>
      <c r="E310" s="187">
        <v>3</v>
      </c>
      <c r="F310" s="189">
        <v>2</v>
      </c>
      <c r="G310" s="188" t="s">
        <v>166</v>
      </c>
      <c r="H310" s="174">
        <v>281</v>
      </c>
      <c r="I310" s="194">
        <v>0</v>
      </c>
      <c r="J310" s="194">
        <v>0</v>
      </c>
      <c r="K310" s="194">
        <v>0</v>
      </c>
      <c r="L310" s="194">
        <v>0</v>
      </c>
      <c r="M310" s="1"/>
    </row>
    <row r="311" spans="1:13" hidden="1">
      <c r="A311" s="207">
        <v>3</v>
      </c>
      <c r="B311" s="181">
        <v>3</v>
      </c>
      <c r="C311" s="186">
        <v>1</v>
      </c>
      <c r="D311" s="187">
        <v>2</v>
      </c>
      <c r="E311" s="187"/>
      <c r="F311" s="189"/>
      <c r="G311" s="188" t="s">
        <v>178</v>
      </c>
      <c r="H311" s="174">
        <v>282</v>
      </c>
      <c r="I311" s="175">
        <f>I312</f>
        <v>0</v>
      </c>
      <c r="J311" s="250">
        <f>J312</f>
        <v>0</v>
      </c>
      <c r="K311" s="176">
        <f>K312</f>
        <v>0</v>
      </c>
      <c r="L311" s="176">
        <f>L312</f>
        <v>0</v>
      </c>
    </row>
    <row r="312" spans="1:13" ht="26.25" hidden="1" customHeight="1">
      <c r="A312" s="207">
        <v>3</v>
      </c>
      <c r="B312" s="207">
        <v>3</v>
      </c>
      <c r="C312" s="181">
        <v>1</v>
      </c>
      <c r="D312" s="179">
        <v>2</v>
      </c>
      <c r="E312" s="179">
        <v>1</v>
      </c>
      <c r="F312" s="182"/>
      <c r="G312" s="188" t="s">
        <v>178</v>
      </c>
      <c r="H312" s="174">
        <v>283</v>
      </c>
      <c r="I312" s="197">
        <f>SUM(I313:I314)</f>
        <v>0</v>
      </c>
      <c r="J312" s="251">
        <f>SUM(J313:J314)</f>
        <v>0</v>
      </c>
      <c r="K312" s="198">
        <f>SUM(K313:K314)</f>
        <v>0</v>
      </c>
      <c r="L312" s="198">
        <f>SUM(L313:L314)</f>
        <v>0</v>
      </c>
      <c r="M312" s="1"/>
    </row>
    <row r="313" spans="1:13" ht="25.5" hidden="1" customHeight="1">
      <c r="A313" s="190">
        <v>3</v>
      </c>
      <c r="B313" s="190">
        <v>3</v>
      </c>
      <c r="C313" s="186">
        <v>1</v>
      </c>
      <c r="D313" s="187">
        <v>2</v>
      </c>
      <c r="E313" s="187">
        <v>1</v>
      </c>
      <c r="F313" s="189">
        <v>1</v>
      </c>
      <c r="G313" s="188" t="s">
        <v>179</v>
      </c>
      <c r="H313" s="174">
        <v>284</v>
      </c>
      <c r="I313" s="194">
        <v>0</v>
      </c>
      <c r="J313" s="194">
        <v>0</v>
      </c>
      <c r="K313" s="194">
        <v>0</v>
      </c>
      <c r="L313" s="194">
        <v>0</v>
      </c>
      <c r="M313" s="1"/>
    </row>
    <row r="314" spans="1:13" ht="24" hidden="1" customHeight="1">
      <c r="A314" s="199">
        <v>3</v>
      </c>
      <c r="B314" s="234">
        <v>3</v>
      </c>
      <c r="C314" s="208">
        <v>1</v>
      </c>
      <c r="D314" s="209">
        <v>2</v>
      </c>
      <c r="E314" s="209">
        <v>1</v>
      </c>
      <c r="F314" s="210">
        <v>2</v>
      </c>
      <c r="G314" s="211" t="s">
        <v>180</v>
      </c>
      <c r="H314" s="174">
        <v>285</v>
      </c>
      <c r="I314" s="194">
        <v>0</v>
      </c>
      <c r="J314" s="194">
        <v>0</v>
      </c>
      <c r="K314" s="194">
        <v>0</v>
      </c>
      <c r="L314" s="194">
        <v>0</v>
      </c>
      <c r="M314" s="1"/>
    </row>
    <row r="315" spans="1:13" ht="27.75" hidden="1" customHeight="1">
      <c r="A315" s="186">
        <v>3</v>
      </c>
      <c r="B315" s="188">
        <v>3</v>
      </c>
      <c r="C315" s="186">
        <v>1</v>
      </c>
      <c r="D315" s="187">
        <v>3</v>
      </c>
      <c r="E315" s="187"/>
      <c r="F315" s="189"/>
      <c r="G315" s="188" t="s">
        <v>181</v>
      </c>
      <c r="H315" s="174">
        <v>286</v>
      </c>
      <c r="I315" s="175">
        <f>I316</f>
        <v>0</v>
      </c>
      <c r="J315" s="250">
        <f>J316</f>
        <v>0</v>
      </c>
      <c r="K315" s="176">
        <f>K316</f>
        <v>0</v>
      </c>
      <c r="L315" s="176">
        <f>L316</f>
        <v>0</v>
      </c>
      <c r="M315" s="1"/>
    </row>
    <row r="316" spans="1:13" ht="24" hidden="1" customHeight="1">
      <c r="A316" s="186">
        <v>3</v>
      </c>
      <c r="B316" s="211">
        <v>3</v>
      </c>
      <c r="C316" s="208">
        <v>1</v>
      </c>
      <c r="D316" s="209">
        <v>3</v>
      </c>
      <c r="E316" s="209">
        <v>1</v>
      </c>
      <c r="F316" s="210"/>
      <c r="G316" s="188" t="s">
        <v>181</v>
      </c>
      <c r="H316" s="174">
        <v>287</v>
      </c>
      <c r="I316" s="176">
        <f>I317+I318</f>
        <v>0</v>
      </c>
      <c r="J316" s="176">
        <f>J317+J318</f>
        <v>0</v>
      </c>
      <c r="K316" s="176">
        <f>K317+K318</f>
        <v>0</v>
      </c>
      <c r="L316" s="176">
        <f>L317+L318</f>
        <v>0</v>
      </c>
      <c r="M316" s="1"/>
    </row>
    <row r="317" spans="1:13" ht="27" hidden="1" customHeight="1">
      <c r="A317" s="186">
        <v>3</v>
      </c>
      <c r="B317" s="188">
        <v>3</v>
      </c>
      <c r="C317" s="186">
        <v>1</v>
      </c>
      <c r="D317" s="187">
        <v>3</v>
      </c>
      <c r="E317" s="187">
        <v>1</v>
      </c>
      <c r="F317" s="189">
        <v>1</v>
      </c>
      <c r="G317" s="188" t="s">
        <v>182</v>
      </c>
      <c r="H317" s="174">
        <v>288</v>
      </c>
      <c r="I317" s="239">
        <v>0</v>
      </c>
      <c r="J317" s="239">
        <v>0</v>
      </c>
      <c r="K317" s="239">
        <v>0</v>
      </c>
      <c r="L317" s="238">
        <v>0</v>
      </c>
      <c r="M317" s="1"/>
    </row>
    <row r="318" spans="1:13" ht="26.25" hidden="1" customHeight="1">
      <c r="A318" s="186">
        <v>3</v>
      </c>
      <c r="B318" s="188">
        <v>3</v>
      </c>
      <c r="C318" s="186">
        <v>1</v>
      </c>
      <c r="D318" s="187">
        <v>3</v>
      </c>
      <c r="E318" s="187">
        <v>1</v>
      </c>
      <c r="F318" s="189">
        <v>2</v>
      </c>
      <c r="G318" s="188" t="s">
        <v>183</v>
      </c>
      <c r="H318" s="174">
        <v>289</v>
      </c>
      <c r="I318" s="194">
        <v>0</v>
      </c>
      <c r="J318" s="194">
        <v>0</v>
      </c>
      <c r="K318" s="194">
        <v>0</v>
      </c>
      <c r="L318" s="194">
        <v>0</v>
      </c>
      <c r="M318" s="1"/>
    </row>
    <row r="319" spans="1:13" hidden="1">
      <c r="A319" s="186">
        <v>3</v>
      </c>
      <c r="B319" s="188">
        <v>3</v>
      </c>
      <c r="C319" s="186">
        <v>1</v>
      </c>
      <c r="D319" s="187">
        <v>4</v>
      </c>
      <c r="E319" s="187"/>
      <c r="F319" s="189"/>
      <c r="G319" s="188" t="s">
        <v>184</v>
      </c>
      <c r="H319" s="174">
        <v>290</v>
      </c>
      <c r="I319" s="175">
        <f>I320</f>
        <v>0</v>
      </c>
      <c r="J319" s="250">
        <f>J320</f>
        <v>0</v>
      </c>
      <c r="K319" s="176">
        <f>K320</f>
        <v>0</v>
      </c>
      <c r="L319" s="176">
        <f>L320</f>
        <v>0</v>
      </c>
    </row>
    <row r="320" spans="1:13" ht="31.5" hidden="1" customHeight="1">
      <c r="A320" s="190">
        <v>3</v>
      </c>
      <c r="B320" s="186">
        <v>3</v>
      </c>
      <c r="C320" s="187">
        <v>1</v>
      </c>
      <c r="D320" s="187">
        <v>4</v>
      </c>
      <c r="E320" s="187">
        <v>1</v>
      </c>
      <c r="F320" s="189"/>
      <c r="G320" s="188" t="s">
        <v>184</v>
      </c>
      <c r="H320" s="174">
        <v>291</v>
      </c>
      <c r="I320" s="175">
        <f>SUM(I321:I322)</f>
        <v>0</v>
      </c>
      <c r="J320" s="175">
        <f>SUM(J321:J322)</f>
        <v>0</v>
      </c>
      <c r="K320" s="175">
        <f>SUM(K321:K322)</f>
        <v>0</v>
      </c>
      <c r="L320" s="175">
        <f>SUM(L321:L322)</f>
        <v>0</v>
      </c>
      <c r="M320" s="1"/>
    </row>
    <row r="321" spans="1:16" hidden="1">
      <c r="A321" s="190">
        <v>3</v>
      </c>
      <c r="B321" s="186">
        <v>3</v>
      </c>
      <c r="C321" s="187">
        <v>1</v>
      </c>
      <c r="D321" s="187">
        <v>4</v>
      </c>
      <c r="E321" s="187">
        <v>1</v>
      </c>
      <c r="F321" s="189">
        <v>1</v>
      </c>
      <c r="G321" s="188" t="s">
        <v>185</v>
      </c>
      <c r="H321" s="174">
        <v>292</v>
      </c>
      <c r="I321" s="193">
        <v>0</v>
      </c>
      <c r="J321" s="194">
        <v>0</v>
      </c>
      <c r="K321" s="194">
        <v>0</v>
      </c>
      <c r="L321" s="193">
        <v>0</v>
      </c>
    </row>
    <row r="322" spans="1:16" ht="30.75" hidden="1" customHeight="1">
      <c r="A322" s="186">
        <v>3</v>
      </c>
      <c r="B322" s="187">
        <v>3</v>
      </c>
      <c r="C322" s="187">
        <v>1</v>
      </c>
      <c r="D322" s="187">
        <v>4</v>
      </c>
      <c r="E322" s="187">
        <v>1</v>
      </c>
      <c r="F322" s="189">
        <v>2</v>
      </c>
      <c r="G322" s="188" t="s">
        <v>186</v>
      </c>
      <c r="H322" s="174">
        <v>293</v>
      </c>
      <c r="I322" s="194">
        <v>0</v>
      </c>
      <c r="J322" s="239">
        <v>0</v>
      </c>
      <c r="K322" s="239">
        <v>0</v>
      </c>
      <c r="L322" s="238">
        <v>0</v>
      </c>
      <c r="M322" s="1"/>
    </row>
    <row r="323" spans="1:16" ht="26.25" hidden="1" customHeight="1">
      <c r="A323" s="186">
        <v>3</v>
      </c>
      <c r="B323" s="187">
        <v>3</v>
      </c>
      <c r="C323" s="187">
        <v>1</v>
      </c>
      <c r="D323" s="187">
        <v>5</v>
      </c>
      <c r="E323" s="187"/>
      <c r="F323" s="189"/>
      <c r="G323" s="188" t="s">
        <v>187</v>
      </c>
      <c r="H323" s="174">
        <v>294</v>
      </c>
      <c r="I323" s="198">
        <f t="shared" ref="I323:L324" si="29">I324</f>
        <v>0</v>
      </c>
      <c r="J323" s="250">
        <f t="shared" si="29"/>
        <v>0</v>
      </c>
      <c r="K323" s="176">
        <f t="shared" si="29"/>
        <v>0</v>
      </c>
      <c r="L323" s="176">
        <f t="shared" si="29"/>
        <v>0</v>
      </c>
      <c r="M323" s="1"/>
    </row>
    <row r="324" spans="1:16" ht="30" hidden="1" customHeight="1">
      <c r="A324" s="181">
        <v>3</v>
      </c>
      <c r="B324" s="209">
        <v>3</v>
      </c>
      <c r="C324" s="209">
        <v>1</v>
      </c>
      <c r="D324" s="209">
        <v>5</v>
      </c>
      <c r="E324" s="209">
        <v>1</v>
      </c>
      <c r="F324" s="210"/>
      <c r="G324" s="188" t="s">
        <v>187</v>
      </c>
      <c r="H324" s="174">
        <v>295</v>
      </c>
      <c r="I324" s="176">
        <f t="shared" si="29"/>
        <v>0</v>
      </c>
      <c r="J324" s="251">
        <f t="shared" si="29"/>
        <v>0</v>
      </c>
      <c r="K324" s="198">
        <f t="shared" si="29"/>
        <v>0</v>
      </c>
      <c r="L324" s="198">
        <f t="shared" si="29"/>
        <v>0</v>
      </c>
      <c r="M324" s="1"/>
    </row>
    <row r="325" spans="1:16" ht="30" hidden="1" customHeight="1">
      <c r="A325" s="186">
        <v>3</v>
      </c>
      <c r="B325" s="187">
        <v>3</v>
      </c>
      <c r="C325" s="187">
        <v>1</v>
      </c>
      <c r="D325" s="187">
        <v>5</v>
      </c>
      <c r="E325" s="187">
        <v>1</v>
      </c>
      <c r="F325" s="189">
        <v>1</v>
      </c>
      <c r="G325" s="188" t="s">
        <v>352</v>
      </c>
      <c r="H325" s="174">
        <v>296</v>
      </c>
      <c r="I325" s="194">
        <v>0</v>
      </c>
      <c r="J325" s="239">
        <v>0</v>
      </c>
      <c r="K325" s="239">
        <v>0</v>
      </c>
      <c r="L325" s="238">
        <v>0</v>
      </c>
      <c r="M325" s="1"/>
    </row>
    <row r="326" spans="1:16" ht="30" hidden="1" customHeight="1">
      <c r="A326" s="186">
        <v>3</v>
      </c>
      <c r="B326" s="187">
        <v>3</v>
      </c>
      <c r="C326" s="187">
        <v>1</v>
      </c>
      <c r="D326" s="187">
        <v>6</v>
      </c>
      <c r="E326" s="187"/>
      <c r="F326" s="189"/>
      <c r="G326" s="188" t="s">
        <v>160</v>
      </c>
      <c r="H326" s="174">
        <v>297</v>
      </c>
      <c r="I326" s="176">
        <f t="shared" ref="I326:L327" si="30">I327</f>
        <v>0</v>
      </c>
      <c r="J326" s="250">
        <f t="shared" si="30"/>
        <v>0</v>
      </c>
      <c r="K326" s="176">
        <f t="shared" si="30"/>
        <v>0</v>
      </c>
      <c r="L326" s="176">
        <f t="shared" si="30"/>
        <v>0</v>
      </c>
      <c r="M326" s="1"/>
    </row>
    <row r="327" spans="1:16" ht="30" hidden="1" customHeight="1">
      <c r="A327" s="186">
        <v>3</v>
      </c>
      <c r="B327" s="187">
        <v>3</v>
      </c>
      <c r="C327" s="187">
        <v>1</v>
      </c>
      <c r="D327" s="187">
        <v>6</v>
      </c>
      <c r="E327" s="187">
        <v>1</v>
      </c>
      <c r="F327" s="189"/>
      <c r="G327" s="188" t="s">
        <v>160</v>
      </c>
      <c r="H327" s="174">
        <v>298</v>
      </c>
      <c r="I327" s="175">
        <f t="shared" si="30"/>
        <v>0</v>
      </c>
      <c r="J327" s="250">
        <f t="shared" si="30"/>
        <v>0</v>
      </c>
      <c r="K327" s="176">
        <f t="shared" si="30"/>
        <v>0</v>
      </c>
      <c r="L327" s="176">
        <f t="shared" si="30"/>
        <v>0</v>
      </c>
      <c r="M327" s="1"/>
    </row>
    <row r="328" spans="1:16" ht="25.5" hidden="1" customHeight="1">
      <c r="A328" s="186">
        <v>3</v>
      </c>
      <c r="B328" s="187">
        <v>3</v>
      </c>
      <c r="C328" s="187">
        <v>1</v>
      </c>
      <c r="D328" s="187">
        <v>6</v>
      </c>
      <c r="E328" s="187">
        <v>1</v>
      </c>
      <c r="F328" s="189">
        <v>1</v>
      </c>
      <c r="G328" s="188" t="s">
        <v>160</v>
      </c>
      <c r="H328" s="174">
        <v>299</v>
      </c>
      <c r="I328" s="239">
        <v>0</v>
      </c>
      <c r="J328" s="239">
        <v>0</v>
      </c>
      <c r="K328" s="239">
        <v>0</v>
      </c>
      <c r="L328" s="238">
        <v>0</v>
      </c>
      <c r="M328" s="1"/>
    </row>
    <row r="329" spans="1:16" ht="22.5" hidden="1" customHeight="1">
      <c r="A329" s="186">
        <v>3</v>
      </c>
      <c r="B329" s="187">
        <v>3</v>
      </c>
      <c r="C329" s="187">
        <v>1</v>
      </c>
      <c r="D329" s="187">
        <v>7</v>
      </c>
      <c r="E329" s="187"/>
      <c r="F329" s="189"/>
      <c r="G329" s="188" t="s">
        <v>188</v>
      </c>
      <c r="H329" s="174">
        <v>300</v>
      </c>
      <c r="I329" s="175">
        <f>I330</f>
        <v>0</v>
      </c>
      <c r="J329" s="250">
        <f>J330</f>
        <v>0</v>
      </c>
      <c r="K329" s="176">
        <f>K330</f>
        <v>0</v>
      </c>
      <c r="L329" s="176">
        <f>L330</f>
        <v>0</v>
      </c>
      <c r="M329" s="1"/>
    </row>
    <row r="330" spans="1:16" ht="25.5" hidden="1" customHeight="1">
      <c r="A330" s="186">
        <v>3</v>
      </c>
      <c r="B330" s="187">
        <v>3</v>
      </c>
      <c r="C330" s="187">
        <v>1</v>
      </c>
      <c r="D330" s="187">
        <v>7</v>
      </c>
      <c r="E330" s="187">
        <v>1</v>
      </c>
      <c r="F330" s="189"/>
      <c r="G330" s="188" t="s">
        <v>188</v>
      </c>
      <c r="H330" s="174">
        <v>301</v>
      </c>
      <c r="I330" s="175">
        <f>I331+I332</f>
        <v>0</v>
      </c>
      <c r="J330" s="175">
        <f>J331+J332</f>
        <v>0</v>
      </c>
      <c r="K330" s="175">
        <f>K331+K332</f>
        <v>0</v>
      </c>
      <c r="L330" s="175">
        <f>L331+L332</f>
        <v>0</v>
      </c>
      <c r="M330" s="1"/>
    </row>
    <row r="331" spans="1:16" ht="27" hidden="1" customHeight="1">
      <c r="A331" s="186">
        <v>3</v>
      </c>
      <c r="B331" s="187">
        <v>3</v>
      </c>
      <c r="C331" s="187">
        <v>1</v>
      </c>
      <c r="D331" s="187">
        <v>7</v>
      </c>
      <c r="E331" s="187">
        <v>1</v>
      </c>
      <c r="F331" s="189">
        <v>1</v>
      </c>
      <c r="G331" s="188" t="s">
        <v>189</v>
      </c>
      <c r="H331" s="174">
        <v>302</v>
      </c>
      <c r="I331" s="239">
        <v>0</v>
      </c>
      <c r="J331" s="239">
        <v>0</v>
      </c>
      <c r="K331" s="239">
        <v>0</v>
      </c>
      <c r="L331" s="238">
        <v>0</v>
      </c>
      <c r="M331" s="1"/>
    </row>
    <row r="332" spans="1:16" ht="27.75" hidden="1" customHeight="1">
      <c r="A332" s="186">
        <v>3</v>
      </c>
      <c r="B332" s="187">
        <v>3</v>
      </c>
      <c r="C332" s="187">
        <v>1</v>
      </c>
      <c r="D332" s="187">
        <v>7</v>
      </c>
      <c r="E332" s="187">
        <v>1</v>
      </c>
      <c r="F332" s="189">
        <v>2</v>
      </c>
      <c r="G332" s="188" t="s">
        <v>190</v>
      </c>
      <c r="H332" s="174">
        <v>303</v>
      </c>
      <c r="I332" s="194">
        <v>0</v>
      </c>
      <c r="J332" s="194">
        <v>0</v>
      </c>
      <c r="K332" s="194">
        <v>0</v>
      </c>
      <c r="L332" s="194">
        <v>0</v>
      </c>
      <c r="M332" s="1"/>
    </row>
    <row r="333" spans="1:16" ht="38.25" hidden="1" customHeight="1">
      <c r="A333" s="186">
        <v>3</v>
      </c>
      <c r="B333" s="187">
        <v>3</v>
      </c>
      <c r="C333" s="187">
        <v>2</v>
      </c>
      <c r="D333" s="187"/>
      <c r="E333" s="187"/>
      <c r="F333" s="189"/>
      <c r="G333" s="188" t="s">
        <v>191</v>
      </c>
      <c r="H333" s="174">
        <v>304</v>
      </c>
      <c r="I333" s="175">
        <f>SUM(I334+I343+I347+I351+I355+I358+I361)</f>
        <v>0</v>
      </c>
      <c r="J333" s="250">
        <f>SUM(J334+J343+J347+J351+J355+J358+J361)</f>
        <v>0</v>
      </c>
      <c r="K333" s="176">
        <f>SUM(K334+K343+K347+K351+K355+K358+K361)</f>
        <v>0</v>
      </c>
      <c r="L333" s="176">
        <f>SUM(L334+L343+L347+L351+L355+L358+L361)</f>
        <v>0</v>
      </c>
      <c r="M333" s="1"/>
    </row>
    <row r="334" spans="1:16" ht="30" hidden="1" customHeight="1">
      <c r="A334" s="186">
        <v>3</v>
      </c>
      <c r="B334" s="187">
        <v>3</v>
      </c>
      <c r="C334" s="187">
        <v>2</v>
      </c>
      <c r="D334" s="187">
        <v>1</v>
      </c>
      <c r="E334" s="187"/>
      <c r="F334" s="189"/>
      <c r="G334" s="188" t="s">
        <v>143</v>
      </c>
      <c r="H334" s="174">
        <v>305</v>
      </c>
      <c r="I334" s="175">
        <f>I335</f>
        <v>0</v>
      </c>
      <c r="J334" s="250">
        <f>J335</f>
        <v>0</v>
      </c>
      <c r="K334" s="176">
        <f>K335</f>
        <v>0</v>
      </c>
      <c r="L334" s="176">
        <f>L335</f>
        <v>0</v>
      </c>
      <c r="M334" s="1"/>
    </row>
    <row r="335" spans="1:16" hidden="1">
      <c r="A335" s="190">
        <v>3</v>
      </c>
      <c r="B335" s="186">
        <v>3</v>
      </c>
      <c r="C335" s="187">
        <v>2</v>
      </c>
      <c r="D335" s="188">
        <v>1</v>
      </c>
      <c r="E335" s="186">
        <v>1</v>
      </c>
      <c r="F335" s="189"/>
      <c r="G335" s="188" t="s">
        <v>143</v>
      </c>
      <c r="H335" s="174">
        <v>306</v>
      </c>
      <c r="I335" s="175">
        <f t="shared" ref="I335:P335" si="31">SUM(I336:I336)</f>
        <v>0</v>
      </c>
      <c r="J335" s="175">
        <f t="shared" si="31"/>
        <v>0</v>
      </c>
      <c r="K335" s="175">
        <f t="shared" si="31"/>
        <v>0</v>
      </c>
      <c r="L335" s="175">
        <f t="shared" si="31"/>
        <v>0</v>
      </c>
      <c r="M335" s="252">
        <f t="shared" si="31"/>
        <v>0</v>
      </c>
      <c r="N335" s="252">
        <f t="shared" si="31"/>
        <v>0</v>
      </c>
      <c r="O335" s="252">
        <f t="shared" si="31"/>
        <v>0</v>
      </c>
      <c r="P335" s="252">
        <f t="shared" si="31"/>
        <v>0</v>
      </c>
    </row>
    <row r="336" spans="1:16" ht="27.75" hidden="1" customHeight="1">
      <c r="A336" s="190">
        <v>3</v>
      </c>
      <c r="B336" s="186">
        <v>3</v>
      </c>
      <c r="C336" s="187">
        <v>2</v>
      </c>
      <c r="D336" s="188">
        <v>1</v>
      </c>
      <c r="E336" s="186">
        <v>1</v>
      </c>
      <c r="F336" s="189">
        <v>1</v>
      </c>
      <c r="G336" s="188" t="s">
        <v>144</v>
      </c>
      <c r="H336" s="174">
        <v>307</v>
      </c>
      <c r="I336" s="239">
        <v>0</v>
      </c>
      <c r="J336" s="239">
        <v>0</v>
      </c>
      <c r="K336" s="239">
        <v>0</v>
      </c>
      <c r="L336" s="238">
        <v>0</v>
      </c>
      <c r="M336" s="1"/>
    </row>
    <row r="337" spans="1:13" hidden="1">
      <c r="A337" s="190">
        <v>3</v>
      </c>
      <c r="B337" s="186">
        <v>3</v>
      </c>
      <c r="C337" s="187">
        <v>2</v>
      </c>
      <c r="D337" s="188">
        <v>1</v>
      </c>
      <c r="E337" s="186">
        <v>2</v>
      </c>
      <c r="F337" s="189"/>
      <c r="G337" s="211" t="s">
        <v>165</v>
      </c>
      <c r="H337" s="174">
        <v>308</v>
      </c>
      <c r="I337" s="175">
        <f>SUM(I338:I339)</f>
        <v>0</v>
      </c>
      <c r="J337" s="175">
        <f>SUM(J338:J339)</f>
        <v>0</v>
      </c>
      <c r="K337" s="175">
        <f>SUM(K338:K339)</f>
        <v>0</v>
      </c>
      <c r="L337" s="175">
        <f>SUM(L338:L339)</f>
        <v>0</v>
      </c>
    </row>
    <row r="338" spans="1:13" hidden="1">
      <c r="A338" s="190">
        <v>3</v>
      </c>
      <c r="B338" s="186">
        <v>3</v>
      </c>
      <c r="C338" s="187">
        <v>2</v>
      </c>
      <c r="D338" s="188">
        <v>1</v>
      </c>
      <c r="E338" s="186">
        <v>2</v>
      </c>
      <c r="F338" s="189">
        <v>1</v>
      </c>
      <c r="G338" s="211" t="s">
        <v>146</v>
      </c>
      <c r="H338" s="174">
        <v>309</v>
      </c>
      <c r="I338" s="239">
        <v>0</v>
      </c>
      <c r="J338" s="239">
        <v>0</v>
      </c>
      <c r="K338" s="239">
        <v>0</v>
      </c>
      <c r="L338" s="238">
        <v>0</v>
      </c>
    </row>
    <row r="339" spans="1:13" hidden="1">
      <c r="A339" s="190">
        <v>3</v>
      </c>
      <c r="B339" s="186">
        <v>3</v>
      </c>
      <c r="C339" s="187">
        <v>2</v>
      </c>
      <c r="D339" s="188">
        <v>1</v>
      </c>
      <c r="E339" s="186">
        <v>2</v>
      </c>
      <c r="F339" s="189">
        <v>2</v>
      </c>
      <c r="G339" s="211" t="s">
        <v>147</v>
      </c>
      <c r="H339" s="174">
        <v>310</v>
      </c>
      <c r="I339" s="194">
        <v>0</v>
      </c>
      <c r="J339" s="194">
        <v>0</v>
      </c>
      <c r="K339" s="194">
        <v>0</v>
      </c>
      <c r="L339" s="194">
        <v>0</v>
      </c>
    </row>
    <row r="340" spans="1:13" hidden="1">
      <c r="A340" s="190">
        <v>3</v>
      </c>
      <c r="B340" s="186">
        <v>3</v>
      </c>
      <c r="C340" s="187">
        <v>2</v>
      </c>
      <c r="D340" s="188">
        <v>1</v>
      </c>
      <c r="E340" s="186">
        <v>3</v>
      </c>
      <c r="F340" s="189"/>
      <c r="G340" s="211" t="s">
        <v>148</v>
      </c>
      <c r="H340" s="174">
        <v>311</v>
      </c>
      <c r="I340" s="175">
        <f>SUM(I341:I342)</f>
        <v>0</v>
      </c>
      <c r="J340" s="175">
        <f>SUM(J341:J342)</f>
        <v>0</v>
      </c>
      <c r="K340" s="175">
        <f>SUM(K341:K342)</f>
        <v>0</v>
      </c>
      <c r="L340" s="175">
        <f>SUM(L341:L342)</f>
        <v>0</v>
      </c>
    </row>
    <row r="341" spans="1:13" hidden="1">
      <c r="A341" s="190">
        <v>3</v>
      </c>
      <c r="B341" s="186">
        <v>3</v>
      </c>
      <c r="C341" s="187">
        <v>2</v>
      </c>
      <c r="D341" s="188">
        <v>1</v>
      </c>
      <c r="E341" s="186">
        <v>3</v>
      </c>
      <c r="F341" s="189">
        <v>1</v>
      </c>
      <c r="G341" s="211" t="s">
        <v>149</v>
      </c>
      <c r="H341" s="174">
        <v>312</v>
      </c>
      <c r="I341" s="194">
        <v>0</v>
      </c>
      <c r="J341" s="194">
        <v>0</v>
      </c>
      <c r="K341" s="194">
        <v>0</v>
      </c>
      <c r="L341" s="194">
        <v>0</v>
      </c>
    </row>
    <row r="342" spans="1:13" hidden="1">
      <c r="A342" s="190">
        <v>3</v>
      </c>
      <c r="B342" s="186">
        <v>3</v>
      </c>
      <c r="C342" s="187">
        <v>2</v>
      </c>
      <c r="D342" s="188">
        <v>1</v>
      </c>
      <c r="E342" s="186">
        <v>3</v>
      </c>
      <c r="F342" s="189">
        <v>2</v>
      </c>
      <c r="G342" s="211" t="s">
        <v>166</v>
      </c>
      <c r="H342" s="174">
        <v>313</v>
      </c>
      <c r="I342" s="212">
        <v>0</v>
      </c>
      <c r="J342" s="253">
        <v>0</v>
      </c>
      <c r="K342" s="212">
        <v>0</v>
      </c>
      <c r="L342" s="212">
        <v>0</v>
      </c>
    </row>
    <row r="343" spans="1:13" hidden="1">
      <c r="A343" s="199">
        <v>3</v>
      </c>
      <c r="B343" s="199">
        <v>3</v>
      </c>
      <c r="C343" s="208">
        <v>2</v>
      </c>
      <c r="D343" s="211">
        <v>2</v>
      </c>
      <c r="E343" s="208"/>
      <c r="F343" s="210"/>
      <c r="G343" s="211" t="s">
        <v>178</v>
      </c>
      <c r="H343" s="174">
        <v>314</v>
      </c>
      <c r="I343" s="204">
        <f>I344</f>
        <v>0</v>
      </c>
      <c r="J343" s="254">
        <f>J344</f>
        <v>0</v>
      </c>
      <c r="K343" s="205">
        <f>K344</f>
        <v>0</v>
      </c>
      <c r="L343" s="205">
        <f>L344</f>
        <v>0</v>
      </c>
    </row>
    <row r="344" spans="1:13" hidden="1">
      <c r="A344" s="190">
        <v>3</v>
      </c>
      <c r="B344" s="190">
        <v>3</v>
      </c>
      <c r="C344" s="186">
        <v>2</v>
      </c>
      <c r="D344" s="188">
        <v>2</v>
      </c>
      <c r="E344" s="186">
        <v>1</v>
      </c>
      <c r="F344" s="189"/>
      <c r="G344" s="211" t="s">
        <v>178</v>
      </c>
      <c r="H344" s="174">
        <v>315</v>
      </c>
      <c r="I344" s="175">
        <f>SUM(I345:I346)</f>
        <v>0</v>
      </c>
      <c r="J344" s="217">
        <f>SUM(J345:J346)</f>
        <v>0</v>
      </c>
      <c r="K344" s="176">
        <f>SUM(K345:K346)</f>
        <v>0</v>
      </c>
      <c r="L344" s="176">
        <f>SUM(L345:L346)</f>
        <v>0</v>
      </c>
    </row>
    <row r="345" spans="1:13" hidden="1">
      <c r="A345" s="190">
        <v>3</v>
      </c>
      <c r="B345" s="190">
        <v>3</v>
      </c>
      <c r="C345" s="186">
        <v>2</v>
      </c>
      <c r="D345" s="188">
        <v>2</v>
      </c>
      <c r="E345" s="190">
        <v>1</v>
      </c>
      <c r="F345" s="222">
        <v>1</v>
      </c>
      <c r="G345" s="188" t="s">
        <v>179</v>
      </c>
      <c r="H345" s="174">
        <v>316</v>
      </c>
      <c r="I345" s="194">
        <v>0</v>
      </c>
      <c r="J345" s="194">
        <v>0</v>
      </c>
      <c r="K345" s="194">
        <v>0</v>
      </c>
      <c r="L345" s="194">
        <v>0</v>
      </c>
    </row>
    <row r="346" spans="1:13" hidden="1">
      <c r="A346" s="199">
        <v>3</v>
      </c>
      <c r="B346" s="199">
        <v>3</v>
      </c>
      <c r="C346" s="200">
        <v>2</v>
      </c>
      <c r="D346" s="201">
        <v>2</v>
      </c>
      <c r="E346" s="202">
        <v>1</v>
      </c>
      <c r="F346" s="230">
        <v>2</v>
      </c>
      <c r="G346" s="202" t="s">
        <v>180</v>
      </c>
      <c r="H346" s="174">
        <v>317</v>
      </c>
      <c r="I346" s="194">
        <v>0</v>
      </c>
      <c r="J346" s="194">
        <v>0</v>
      </c>
      <c r="K346" s="194">
        <v>0</v>
      </c>
      <c r="L346" s="194">
        <v>0</v>
      </c>
    </row>
    <row r="347" spans="1:13" ht="23.25" hidden="1" customHeight="1">
      <c r="A347" s="190">
        <v>3</v>
      </c>
      <c r="B347" s="190">
        <v>3</v>
      </c>
      <c r="C347" s="186">
        <v>2</v>
      </c>
      <c r="D347" s="187">
        <v>3</v>
      </c>
      <c r="E347" s="188"/>
      <c r="F347" s="222"/>
      <c r="G347" s="188" t="s">
        <v>181</v>
      </c>
      <c r="H347" s="174">
        <v>318</v>
      </c>
      <c r="I347" s="175">
        <f>I348</f>
        <v>0</v>
      </c>
      <c r="J347" s="217">
        <f>J348</f>
        <v>0</v>
      </c>
      <c r="K347" s="176">
        <f>K348</f>
        <v>0</v>
      </c>
      <c r="L347" s="176">
        <f>L348</f>
        <v>0</v>
      </c>
      <c r="M347" s="1"/>
    </row>
    <row r="348" spans="1:13" ht="27.75" hidden="1" customHeight="1">
      <c r="A348" s="190">
        <v>3</v>
      </c>
      <c r="B348" s="190">
        <v>3</v>
      </c>
      <c r="C348" s="186">
        <v>2</v>
      </c>
      <c r="D348" s="187">
        <v>3</v>
      </c>
      <c r="E348" s="188">
        <v>1</v>
      </c>
      <c r="F348" s="222"/>
      <c r="G348" s="188" t="s">
        <v>181</v>
      </c>
      <c r="H348" s="174">
        <v>319</v>
      </c>
      <c r="I348" s="175">
        <f>I349+I350</f>
        <v>0</v>
      </c>
      <c r="J348" s="175">
        <f>J349+J350</f>
        <v>0</v>
      </c>
      <c r="K348" s="175">
        <f>K349+K350</f>
        <v>0</v>
      </c>
      <c r="L348" s="175">
        <f>L349+L350</f>
        <v>0</v>
      </c>
      <c r="M348" s="1"/>
    </row>
    <row r="349" spans="1:13" ht="28.5" hidden="1" customHeight="1">
      <c r="A349" s="190">
        <v>3</v>
      </c>
      <c r="B349" s="190">
        <v>3</v>
      </c>
      <c r="C349" s="186">
        <v>2</v>
      </c>
      <c r="D349" s="187">
        <v>3</v>
      </c>
      <c r="E349" s="188">
        <v>1</v>
      </c>
      <c r="F349" s="222">
        <v>1</v>
      </c>
      <c r="G349" s="188" t="s">
        <v>182</v>
      </c>
      <c r="H349" s="174">
        <v>320</v>
      </c>
      <c r="I349" s="239">
        <v>0</v>
      </c>
      <c r="J349" s="239">
        <v>0</v>
      </c>
      <c r="K349" s="239">
        <v>0</v>
      </c>
      <c r="L349" s="238">
        <v>0</v>
      </c>
      <c r="M349" s="1"/>
    </row>
    <row r="350" spans="1:13" ht="27.75" hidden="1" customHeight="1">
      <c r="A350" s="190">
        <v>3</v>
      </c>
      <c r="B350" s="190">
        <v>3</v>
      </c>
      <c r="C350" s="186">
        <v>2</v>
      </c>
      <c r="D350" s="187">
        <v>3</v>
      </c>
      <c r="E350" s="188">
        <v>1</v>
      </c>
      <c r="F350" s="222">
        <v>2</v>
      </c>
      <c r="G350" s="188" t="s">
        <v>183</v>
      </c>
      <c r="H350" s="174">
        <v>321</v>
      </c>
      <c r="I350" s="194">
        <v>0</v>
      </c>
      <c r="J350" s="194">
        <v>0</v>
      </c>
      <c r="K350" s="194">
        <v>0</v>
      </c>
      <c r="L350" s="194">
        <v>0</v>
      </c>
      <c r="M350" s="1"/>
    </row>
    <row r="351" spans="1:13" hidden="1">
      <c r="A351" s="190">
        <v>3</v>
      </c>
      <c r="B351" s="190">
        <v>3</v>
      </c>
      <c r="C351" s="186">
        <v>2</v>
      </c>
      <c r="D351" s="187">
        <v>4</v>
      </c>
      <c r="E351" s="187"/>
      <c r="F351" s="189"/>
      <c r="G351" s="188" t="s">
        <v>184</v>
      </c>
      <c r="H351" s="174">
        <v>322</v>
      </c>
      <c r="I351" s="175">
        <f>I352</f>
        <v>0</v>
      </c>
      <c r="J351" s="217">
        <f>J352</f>
        <v>0</v>
      </c>
      <c r="K351" s="176">
        <f>K352</f>
        <v>0</v>
      </c>
      <c r="L351" s="176">
        <f>L352</f>
        <v>0</v>
      </c>
    </row>
    <row r="352" spans="1:13" hidden="1">
      <c r="A352" s="207">
        <v>3</v>
      </c>
      <c r="B352" s="207">
        <v>3</v>
      </c>
      <c r="C352" s="181">
        <v>2</v>
      </c>
      <c r="D352" s="179">
        <v>4</v>
      </c>
      <c r="E352" s="179">
        <v>1</v>
      </c>
      <c r="F352" s="182"/>
      <c r="G352" s="188" t="s">
        <v>184</v>
      </c>
      <c r="H352" s="174">
        <v>323</v>
      </c>
      <c r="I352" s="197">
        <f>SUM(I353:I354)</f>
        <v>0</v>
      </c>
      <c r="J352" s="219">
        <f>SUM(J353:J354)</f>
        <v>0</v>
      </c>
      <c r="K352" s="198">
        <f>SUM(K353:K354)</f>
        <v>0</v>
      </c>
      <c r="L352" s="198">
        <f>SUM(L353:L354)</f>
        <v>0</v>
      </c>
    </row>
    <row r="353" spans="1:13" ht="30.75" hidden="1" customHeight="1">
      <c r="A353" s="190">
        <v>3</v>
      </c>
      <c r="B353" s="190">
        <v>3</v>
      </c>
      <c r="C353" s="186">
        <v>2</v>
      </c>
      <c r="D353" s="187">
        <v>4</v>
      </c>
      <c r="E353" s="187">
        <v>1</v>
      </c>
      <c r="F353" s="189">
        <v>1</v>
      </c>
      <c r="G353" s="188" t="s">
        <v>185</v>
      </c>
      <c r="H353" s="174">
        <v>324</v>
      </c>
      <c r="I353" s="194">
        <v>0</v>
      </c>
      <c r="J353" s="194">
        <v>0</v>
      </c>
      <c r="K353" s="194">
        <v>0</v>
      </c>
      <c r="L353" s="194">
        <v>0</v>
      </c>
      <c r="M353" s="1"/>
    </row>
    <row r="354" spans="1:13" hidden="1">
      <c r="A354" s="190">
        <v>3</v>
      </c>
      <c r="B354" s="190">
        <v>3</v>
      </c>
      <c r="C354" s="186">
        <v>2</v>
      </c>
      <c r="D354" s="187">
        <v>4</v>
      </c>
      <c r="E354" s="187">
        <v>1</v>
      </c>
      <c r="F354" s="189">
        <v>2</v>
      </c>
      <c r="G354" s="188" t="s">
        <v>192</v>
      </c>
      <c r="H354" s="174">
        <v>325</v>
      </c>
      <c r="I354" s="194">
        <v>0</v>
      </c>
      <c r="J354" s="194">
        <v>0</v>
      </c>
      <c r="K354" s="194">
        <v>0</v>
      </c>
      <c r="L354" s="194">
        <v>0</v>
      </c>
    </row>
    <row r="355" spans="1:13" hidden="1">
      <c r="A355" s="190">
        <v>3</v>
      </c>
      <c r="B355" s="190">
        <v>3</v>
      </c>
      <c r="C355" s="186">
        <v>2</v>
      </c>
      <c r="D355" s="187">
        <v>5</v>
      </c>
      <c r="E355" s="187"/>
      <c r="F355" s="189"/>
      <c r="G355" s="188" t="s">
        <v>187</v>
      </c>
      <c r="H355" s="174">
        <v>326</v>
      </c>
      <c r="I355" s="175">
        <f t="shared" ref="I355:L356" si="32">I356</f>
        <v>0</v>
      </c>
      <c r="J355" s="217">
        <f t="shared" si="32"/>
        <v>0</v>
      </c>
      <c r="K355" s="176">
        <f t="shared" si="32"/>
        <v>0</v>
      </c>
      <c r="L355" s="176">
        <f t="shared" si="32"/>
        <v>0</v>
      </c>
    </row>
    <row r="356" spans="1:13" hidden="1">
      <c r="A356" s="207">
        <v>3</v>
      </c>
      <c r="B356" s="207">
        <v>3</v>
      </c>
      <c r="C356" s="181">
        <v>2</v>
      </c>
      <c r="D356" s="179">
        <v>5</v>
      </c>
      <c r="E356" s="179">
        <v>1</v>
      </c>
      <c r="F356" s="182"/>
      <c r="G356" s="188" t="s">
        <v>187</v>
      </c>
      <c r="H356" s="174">
        <v>327</v>
      </c>
      <c r="I356" s="197">
        <f t="shared" si="32"/>
        <v>0</v>
      </c>
      <c r="J356" s="219">
        <f t="shared" si="32"/>
        <v>0</v>
      </c>
      <c r="K356" s="198">
        <f t="shared" si="32"/>
        <v>0</v>
      </c>
      <c r="L356" s="198">
        <f t="shared" si="32"/>
        <v>0</v>
      </c>
    </row>
    <row r="357" spans="1:13" hidden="1">
      <c r="A357" s="190">
        <v>3</v>
      </c>
      <c r="B357" s="190">
        <v>3</v>
      </c>
      <c r="C357" s="186">
        <v>2</v>
      </c>
      <c r="D357" s="187">
        <v>5</v>
      </c>
      <c r="E357" s="187">
        <v>1</v>
      </c>
      <c r="F357" s="189">
        <v>1</v>
      </c>
      <c r="G357" s="188" t="s">
        <v>187</v>
      </c>
      <c r="H357" s="174">
        <v>328</v>
      </c>
      <c r="I357" s="239">
        <v>0</v>
      </c>
      <c r="J357" s="239">
        <v>0</v>
      </c>
      <c r="K357" s="239">
        <v>0</v>
      </c>
      <c r="L357" s="238">
        <v>0</v>
      </c>
    </row>
    <row r="358" spans="1:13" ht="30.75" hidden="1" customHeight="1">
      <c r="A358" s="190">
        <v>3</v>
      </c>
      <c r="B358" s="190">
        <v>3</v>
      </c>
      <c r="C358" s="186">
        <v>2</v>
      </c>
      <c r="D358" s="187">
        <v>6</v>
      </c>
      <c r="E358" s="187"/>
      <c r="F358" s="189"/>
      <c r="G358" s="188" t="s">
        <v>160</v>
      </c>
      <c r="H358" s="174">
        <v>329</v>
      </c>
      <c r="I358" s="175">
        <f t="shared" ref="I358:L359" si="33">I359</f>
        <v>0</v>
      </c>
      <c r="J358" s="217">
        <f t="shared" si="33"/>
        <v>0</v>
      </c>
      <c r="K358" s="176">
        <f t="shared" si="33"/>
        <v>0</v>
      </c>
      <c r="L358" s="176">
        <f t="shared" si="33"/>
        <v>0</v>
      </c>
      <c r="M358" s="1"/>
    </row>
    <row r="359" spans="1:13" ht="25.5" hidden="1" customHeight="1">
      <c r="A359" s="190">
        <v>3</v>
      </c>
      <c r="B359" s="190">
        <v>3</v>
      </c>
      <c r="C359" s="186">
        <v>2</v>
      </c>
      <c r="D359" s="187">
        <v>6</v>
      </c>
      <c r="E359" s="187">
        <v>1</v>
      </c>
      <c r="F359" s="189"/>
      <c r="G359" s="188" t="s">
        <v>160</v>
      </c>
      <c r="H359" s="174">
        <v>330</v>
      </c>
      <c r="I359" s="175">
        <f t="shared" si="33"/>
        <v>0</v>
      </c>
      <c r="J359" s="217">
        <f t="shared" si="33"/>
        <v>0</v>
      </c>
      <c r="K359" s="176">
        <f t="shared" si="33"/>
        <v>0</v>
      </c>
      <c r="L359" s="176">
        <f t="shared" si="33"/>
        <v>0</v>
      </c>
      <c r="M359" s="1"/>
    </row>
    <row r="360" spans="1:13" ht="24" hidden="1" customHeight="1">
      <c r="A360" s="199">
        <v>3</v>
      </c>
      <c r="B360" s="199">
        <v>3</v>
      </c>
      <c r="C360" s="200">
        <v>2</v>
      </c>
      <c r="D360" s="201">
        <v>6</v>
      </c>
      <c r="E360" s="201">
        <v>1</v>
      </c>
      <c r="F360" s="203">
        <v>1</v>
      </c>
      <c r="G360" s="202" t="s">
        <v>160</v>
      </c>
      <c r="H360" s="174">
        <v>331</v>
      </c>
      <c r="I360" s="239">
        <v>0</v>
      </c>
      <c r="J360" s="239">
        <v>0</v>
      </c>
      <c r="K360" s="239">
        <v>0</v>
      </c>
      <c r="L360" s="238">
        <v>0</v>
      </c>
      <c r="M360" s="1"/>
    </row>
    <row r="361" spans="1:13" ht="28.5" hidden="1" customHeight="1">
      <c r="A361" s="190">
        <v>3</v>
      </c>
      <c r="B361" s="190">
        <v>3</v>
      </c>
      <c r="C361" s="186">
        <v>2</v>
      </c>
      <c r="D361" s="187">
        <v>7</v>
      </c>
      <c r="E361" s="187"/>
      <c r="F361" s="189"/>
      <c r="G361" s="188" t="s">
        <v>188</v>
      </c>
      <c r="H361" s="174">
        <v>332</v>
      </c>
      <c r="I361" s="175">
        <f>I362</f>
        <v>0</v>
      </c>
      <c r="J361" s="217">
        <f>J362</f>
        <v>0</v>
      </c>
      <c r="K361" s="176">
        <f>K362</f>
        <v>0</v>
      </c>
      <c r="L361" s="176">
        <f>L362</f>
        <v>0</v>
      </c>
      <c r="M361" s="1"/>
    </row>
    <row r="362" spans="1:13" ht="28.5" hidden="1" customHeight="1">
      <c r="A362" s="199">
        <v>3</v>
      </c>
      <c r="B362" s="199">
        <v>3</v>
      </c>
      <c r="C362" s="200">
        <v>2</v>
      </c>
      <c r="D362" s="201">
        <v>7</v>
      </c>
      <c r="E362" s="201">
        <v>1</v>
      </c>
      <c r="F362" s="203"/>
      <c r="G362" s="188" t="s">
        <v>188</v>
      </c>
      <c r="H362" s="174">
        <v>333</v>
      </c>
      <c r="I362" s="175">
        <f>SUM(I363:I364)</f>
        <v>0</v>
      </c>
      <c r="J362" s="175">
        <f>SUM(J363:J364)</f>
        <v>0</v>
      </c>
      <c r="K362" s="175">
        <f>SUM(K363:K364)</f>
        <v>0</v>
      </c>
      <c r="L362" s="175">
        <f>SUM(L363:L364)</f>
        <v>0</v>
      </c>
      <c r="M362" s="1"/>
    </row>
    <row r="363" spans="1:13" ht="27" hidden="1" customHeight="1">
      <c r="A363" s="190">
        <v>3</v>
      </c>
      <c r="B363" s="190">
        <v>3</v>
      </c>
      <c r="C363" s="186">
        <v>2</v>
      </c>
      <c r="D363" s="187">
        <v>7</v>
      </c>
      <c r="E363" s="187">
        <v>1</v>
      </c>
      <c r="F363" s="189">
        <v>1</v>
      </c>
      <c r="G363" s="188" t="s">
        <v>189</v>
      </c>
      <c r="H363" s="174">
        <v>334</v>
      </c>
      <c r="I363" s="239">
        <v>0</v>
      </c>
      <c r="J363" s="239">
        <v>0</v>
      </c>
      <c r="K363" s="239">
        <v>0</v>
      </c>
      <c r="L363" s="238">
        <v>0</v>
      </c>
      <c r="M363" s="1"/>
    </row>
    <row r="364" spans="1:13" ht="30" hidden="1" customHeight="1">
      <c r="A364" s="190">
        <v>3</v>
      </c>
      <c r="B364" s="190">
        <v>3</v>
      </c>
      <c r="C364" s="186">
        <v>2</v>
      </c>
      <c r="D364" s="187">
        <v>7</v>
      </c>
      <c r="E364" s="187">
        <v>1</v>
      </c>
      <c r="F364" s="189">
        <v>2</v>
      </c>
      <c r="G364" s="188" t="s">
        <v>190</v>
      </c>
      <c r="H364" s="174">
        <v>335</v>
      </c>
      <c r="I364" s="194">
        <v>0</v>
      </c>
      <c r="J364" s="194">
        <v>0</v>
      </c>
      <c r="K364" s="194">
        <v>0</v>
      </c>
      <c r="L364" s="194">
        <v>0</v>
      </c>
      <c r="M364" s="1"/>
    </row>
    <row r="365" spans="1:13" ht="39.75" customHeight="1">
      <c r="A365" s="157"/>
      <c r="B365" s="157"/>
      <c r="C365" s="158"/>
      <c r="D365" s="255"/>
      <c r="E365" s="256"/>
      <c r="F365" s="257"/>
      <c r="G365" s="258" t="s">
        <v>350</v>
      </c>
      <c r="H365" s="174">
        <v>336</v>
      </c>
      <c r="I365" s="227">
        <f>SUM(I30+I181)</f>
        <v>30000</v>
      </c>
      <c r="J365" s="227">
        <f>SUM(J30+J181)</f>
        <v>7500</v>
      </c>
      <c r="K365" s="227">
        <f>SUM(K30+K181)</f>
        <v>7500</v>
      </c>
      <c r="L365" s="227">
        <f>SUM(L30+L181)</f>
        <v>7500</v>
      </c>
      <c r="M365" s="1"/>
    </row>
    <row r="366" spans="1:13" ht="18.75" customHeight="1">
      <c r="G366" s="177"/>
      <c r="H366" s="174"/>
      <c r="I366" s="259"/>
      <c r="J366" s="304"/>
      <c r="K366" s="304"/>
      <c r="L366" s="304"/>
    </row>
    <row r="367" spans="1:13" ht="23.25" customHeight="1">
      <c r="A367" s="390" t="s">
        <v>406</v>
      </c>
      <c r="B367" s="390"/>
      <c r="C367" s="390"/>
      <c r="D367" s="390"/>
      <c r="E367" s="390"/>
      <c r="F367" s="390"/>
      <c r="G367" s="390"/>
      <c r="H367" s="302"/>
      <c r="I367" s="260"/>
      <c r="J367" s="391" t="s">
        <v>407</v>
      </c>
      <c r="K367" s="391"/>
      <c r="L367" s="391"/>
    </row>
    <row r="368" spans="1:13" ht="18.75" customHeight="1">
      <c r="A368" s="261"/>
      <c r="B368" s="261"/>
      <c r="C368" s="261"/>
      <c r="D368" s="385" t="s">
        <v>395</v>
      </c>
      <c r="E368" s="385"/>
      <c r="F368" s="385"/>
      <c r="G368" s="385"/>
      <c r="H368" s="1"/>
      <c r="I368" s="311" t="s">
        <v>193</v>
      </c>
      <c r="K368" s="423" t="s">
        <v>194</v>
      </c>
      <c r="L368" s="423"/>
    </row>
    <row r="369" spans="1:12" ht="12.75" customHeight="1">
      <c r="I369" s="285"/>
      <c r="K369" s="285"/>
      <c r="L369" s="285"/>
    </row>
    <row r="370" spans="1:12" ht="33.75" customHeight="1">
      <c r="A370" s="416" t="s">
        <v>396</v>
      </c>
      <c r="B370" s="416"/>
      <c r="C370" s="416"/>
      <c r="D370" s="416"/>
      <c r="E370" s="416"/>
      <c r="F370" s="416"/>
      <c r="G370" s="416"/>
      <c r="I370" s="285"/>
      <c r="J370" s="395" t="s">
        <v>356</v>
      </c>
      <c r="K370" s="395"/>
      <c r="L370" s="395"/>
    </row>
    <row r="371" spans="1:12" ht="33.75" customHeight="1">
      <c r="D371" s="396" t="s">
        <v>397</v>
      </c>
      <c r="E371" s="397"/>
      <c r="F371" s="397"/>
      <c r="G371" s="397"/>
      <c r="H371" s="139"/>
      <c r="I371" s="286" t="s">
        <v>193</v>
      </c>
      <c r="K371" s="423" t="s">
        <v>194</v>
      </c>
      <c r="L371" s="423"/>
    </row>
    <row r="372" spans="1:12" ht="7.5" customHeight="1"/>
    <row r="373" spans="1:12" ht="8.25" customHeight="1">
      <c r="H373" s="140" t="s">
        <v>398</v>
      </c>
    </row>
  </sheetData>
  <mergeCells count="32">
    <mergeCell ref="J1:L1"/>
    <mergeCell ref="J2:L2"/>
    <mergeCell ref="A370:G370"/>
    <mergeCell ref="J370:L370"/>
    <mergeCell ref="D371:G371"/>
    <mergeCell ref="K371:L371"/>
    <mergeCell ref="L27:L28"/>
    <mergeCell ref="A29:F29"/>
    <mergeCell ref="A367:G367"/>
    <mergeCell ref="J367:L367"/>
    <mergeCell ref="D368:G368"/>
    <mergeCell ref="K368:L368"/>
    <mergeCell ref="A27:F28"/>
    <mergeCell ref="G27:G28"/>
    <mergeCell ref="H27:H28"/>
    <mergeCell ref="I27:J27"/>
    <mergeCell ref="K27:K28"/>
    <mergeCell ref="G15:K15"/>
    <mergeCell ref="E17:K17"/>
    <mergeCell ref="A18:L18"/>
    <mergeCell ref="A22:I22"/>
    <mergeCell ref="A23:I23"/>
    <mergeCell ref="A3:L3"/>
    <mergeCell ref="A5:L5"/>
    <mergeCell ref="A6:L6"/>
    <mergeCell ref="G8:K8"/>
    <mergeCell ref="A9:L9"/>
    <mergeCell ref="G10:K10"/>
    <mergeCell ref="G11:K11"/>
    <mergeCell ref="B12:L12"/>
    <mergeCell ref="G14:K14"/>
    <mergeCell ref="G25:H2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18</vt:i4>
      </vt:variant>
    </vt:vector>
  </HeadingPairs>
  <TitlesOfParts>
    <vt:vector size="18" baseType="lpstr">
      <vt:lpstr>Forma Nr.2 (Suvestinė)</vt:lpstr>
      <vt:lpstr>Forma Nr.2 SB suvestinė </vt:lpstr>
      <vt:lpstr>Forma Nr.2 (SB)pr.1.1.1.28.</vt:lpstr>
      <vt:lpstr>Forma Nr.2 (SB)pr. 1.1.3.19</vt:lpstr>
      <vt:lpstr>Forma Nr.2 (SB) pr.1.3.3.4</vt:lpstr>
      <vt:lpstr>Forma Nr.2 (SB) pr.1.4.4.28 (2)</vt:lpstr>
      <vt:lpstr>Forma Nr. 2 ML</vt:lpstr>
      <vt:lpstr>Forma Nr.2 ML (UK)</vt:lpstr>
      <vt:lpstr>Forma Nr. 2 (VBD)</vt:lpstr>
      <vt:lpstr>Forma Nr.2(S)</vt:lpstr>
      <vt:lpstr>Priedas Nr. 9</vt:lpstr>
      <vt:lpstr>Pažyma prie 9 priedo</vt:lpstr>
      <vt:lpstr>Pažyma apie pajamas</vt:lpstr>
      <vt:lpstr>Forma Nr. S7</vt:lpstr>
      <vt:lpstr>Sukauptų FS pažyma</vt:lpstr>
      <vt:lpstr>Sukauptų FS pažyma pagal š.</vt:lpstr>
      <vt:lpstr>Gautų FS pažyma</vt:lpstr>
      <vt:lpstr>Gautų FS pažyma pagal 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Renata Zažeckienė</cp:lastModifiedBy>
  <cp:lastPrinted>2025-04-09T09:28:57Z</cp:lastPrinted>
  <dcterms:created xsi:type="dcterms:W3CDTF">2019-01-14T20:28:53Z</dcterms:created>
  <dcterms:modified xsi:type="dcterms:W3CDTF">2025-04-09T09:29:07Z</dcterms:modified>
</cp:coreProperties>
</file>