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imrus\Desktop\2023 m. Saulutė\2 ketvirtis\Finansinės ataskaitos\"/>
    </mc:Choice>
  </mc:AlternateContent>
  <xr:revisionPtr revIDLastSave="0" documentId="13_ncr:1_{72FF9BB0-519A-40EF-A263-85E862A94AB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BA" sheetId="1" r:id="rId1"/>
    <sheet name="VRA" sheetId="2" r:id="rId2"/>
    <sheet name="20 VSAFAS" sheetId="3" r:id="rId3"/>
  </sheets>
  <definedNames>
    <definedName name="_xlnm.Print_Titles" localSheetId="0">FBA!$19:$19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25" i="3" l="1"/>
  <c r="N24" i="3"/>
  <c r="N23" i="3"/>
  <c r="M22" i="3"/>
  <c r="L22" i="3"/>
  <c r="K22" i="3"/>
  <c r="J22" i="3"/>
  <c r="I22" i="3"/>
  <c r="H22" i="3"/>
  <c r="G22" i="3"/>
  <c r="F22" i="3"/>
  <c r="E22" i="3"/>
  <c r="N22" i="3" s="1"/>
  <c r="D22" i="3"/>
  <c r="N21" i="3"/>
  <c r="N20" i="3"/>
  <c r="M19" i="3"/>
  <c r="M25" i="3" s="1"/>
  <c r="L19" i="3"/>
  <c r="K19" i="3"/>
  <c r="J19" i="3"/>
  <c r="I19" i="3"/>
  <c r="H19" i="3"/>
  <c r="G19" i="3"/>
  <c r="F19" i="3"/>
  <c r="E19" i="3"/>
  <c r="D19" i="3"/>
  <c r="N19" i="3" s="1"/>
  <c r="N18" i="3"/>
  <c r="N17" i="3"/>
  <c r="N16" i="3"/>
  <c r="M16" i="3"/>
  <c r="L16" i="3"/>
  <c r="K16" i="3"/>
  <c r="J16" i="3"/>
  <c r="I16" i="3"/>
  <c r="H16" i="3"/>
  <c r="G16" i="3"/>
  <c r="F16" i="3"/>
  <c r="E16" i="3"/>
  <c r="D16" i="3"/>
  <c r="D25" i="3" s="1"/>
  <c r="N15" i="3"/>
  <c r="N14" i="3"/>
  <c r="M13" i="3"/>
  <c r="L13" i="3"/>
  <c r="L25" i="3" s="1"/>
  <c r="K13" i="3"/>
  <c r="J13" i="3"/>
  <c r="J25" i="3" s="1"/>
  <c r="I13" i="3"/>
  <c r="I25" i="3" s="1"/>
  <c r="H13" i="3"/>
  <c r="H25" i="3" s="1"/>
  <c r="G13" i="3"/>
  <c r="G25" i="3" s="1"/>
  <c r="F13" i="3"/>
  <c r="F25" i="3" s="1"/>
  <c r="E13" i="3"/>
  <c r="E25" i="3" s="1"/>
  <c r="D13" i="3"/>
  <c r="J43" i="2"/>
  <c r="I43" i="2"/>
  <c r="J27" i="2"/>
  <c r="I27" i="2"/>
  <c r="J24" i="2"/>
  <c r="I24" i="2"/>
  <c r="J18" i="2"/>
  <c r="I18" i="2"/>
  <c r="J17" i="2"/>
  <c r="J42" i="2" s="1"/>
  <c r="H90" i="1"/>
  <c r="G90" i="1"/>
  <c r="H86" i="1"/>
  <c r="H84" i="1" s="1"/>
  <c r="G86" i="1"/>
  <c r="G84" i="1" s="1"/>
  <c r="H75" i="1"/>
  <c r="H69" i="1" s="1"/>
  <c r="G75" i="1"/>
  <c r="G69" i="1" s="1"/>
  <c r="G64" i="1" s="1"/>
  <c r="H65" i="1"/>
  <c r="G65" i="1"/>
  <c r="H59" i="1"/>
  <c r="G59" i="1"/>
  <c r="H49" i="1"/>
  <c r="G49" i="1"/>
  <c r="H42" i="1"/>
  <c r="H41" i="1" s="1"/>
  <c r="G42" i="1"/>
  <c r="G41" i="1" s="1"/>
  <c r="H27" i="1"/>
  <c r="G27" i="1"/>
  <c r="H21" i="1"/>
  <c r="G21" i="1"/>
  <c r="H20" i="1"/>
  <c r="G20" i="1"/>
  <c r="G58" i="1" s="1"/>
  <c r="J50" i="2" l="1"/>
  <c r="J52" i="2" s="1"/>
  <c r="I17" i="2"/>
  <c r="I42" i="2" s="1"/>
  <c r="I50" i="2" s="1"/>
  <c r="I52" i="2" s="1"/>
  <c r="N13" i="3"/>
  <c r="N25" i="3"/>
  <c r="H58" i="1"/>
  <c r="H64" i="1"/>
  <c r="H94" i="1" s="1"/>
  <c r="G9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ketvirtas</author>
  </authors>
  <commentList>
    <comment ref="G38" authorId="0" shapeId="0" xr:uid="{00000000-0006-0000-0000-000001000000}">
      <text>
        <r>
          <rPr>
            <sz val="9"/>
            <color indexed="8"/>
            <rFont val="Tahoma"/>
            <charset val="186"/>
          </rPr>
          <t>#02_1_G39#</t>
        </r>
      </text>
    </comment>
    <comment ref="G68" authorId="0" shapeId="0" xr:uid="{00000000-0006-0000-0000-000002000000}">
      <text>
        <r>
          <rPr>
            <sz val="9"/>
            <color indexed="8"/>
            <rFont val="Tahoma"/>
            <charset val="186"/>
          </rPr>
          <t>#02_1_G68#</t>
        </r>
      </text>
    </comment>
    <comment ref="G74" authorId="0" shapeId="0" xr:uid="{00000000-0006-0000-0000-000003000000}">
      <text>
        <r>
          <rPr>
            <sz val="9"/>
            <color indexed="8"/>
            <rFont val="Tahoma"/>
            <charset val="186"/>
          </rPr>
          <t>#02_1_G74#</t>
        </r>
      </text>
    </comment>
    <comment ref="G76" authorId="0" shapeId="0" xr:uid="{00000000-0006-0000-0000-000004000000}">
      <text>
        <r>
          <rPr>
            <sz val="9"/>
            <color indexed="8"/>
            <rFont val="Tahoma"/>
            <charset val="186"/>
          </rPr>
          <t>#02_1_G76#</t>
        </r>
      </text>
    </comment>
    <comment ref="G77" authorId="0" shapeId="0" xr:uid="{00000000-0006-0000-0000-000005000000}">
      <text>
        <r>
          <rPr>
            <sz val="9"/>
            <color indexed="8"/>
            <rFont val="Tahoma"/>
            <charset val="186"/>
          </rPr>
          <t>#02_1_G77#</t>
        </r>
      </text>
    </comment>
    <comment ref="G78" authorId="0" shapeId="0" xr:uid="{00000000-0006-0000-0000-000006000000}">
      <text>
        <r>
          <rPr>
            <sz val="9"/>
            <color indexed="8"/>
            <rFont val="Tahoma"/>
            <charset val="186"/>
          </rPr>
          <t>#02_1_G78#</t>
        </r>
      </text>
    </comment>
    <comment ref="G81" authorId="0" shapeId="0" xr:uid="{00000000-0006-0000-0000-000007000000}">
      <text>
        <r>
          <rPr>
            <sz val="9"/>
            <color indexed="8"/>
            <rFont val="Tahoma"/>
            <charset val="186"/>
          </rPr>
          <t>#02_1_G81#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ketvirtas</author>
  </authors>
  <commentList>
    <comment ref="I19" authorId="0" shapeId="0" xr:uid="{10C24B43-DEF8-4B79-BF2D-67B106EDCA1C}">
      <text>
        <r>
          <rPr>
            <sz val="9"/>
            <color indexed="8"/>
            <rFont val="Tahoma"/>
          </rPr>
          <t xml:space="preserve">#03_2_I23#
</t>
        </r>
      </text>
    </comment>
    <comment ref="I20" authorId="0" shapeId="0" xr:uid="{2A6B9F85-87B5-43FD-8B50-258D889E7318}">
      <text>
        <r>
          <rPr>
            <sz val="9"/>
            <color indexed="8"/>
            <rFont val="Tahoma"/>
          </rPr>
          <t xml:space="preserve">#03_2_I24#
</t>
        </r>
      </text>
    </comment>
    <comment ref="I21" authorId="0" shapeId="0" xr:uid="{4CC8A7C7-FCAD-4A1B-9645-0A61B8E32824}">
      <text>
        <r>
          <rPr>
            <sz val="9"/>
            <color indexed="8"/>
            <rFont val="Tahoma"/>
          </rPr>
          <t>#03_2_I25#</t>
        </r>
      </text>
    </comment>
    <comment ref="I22" authorId="0" shapeId="0" xr:uid="{319A2B94-29DD-4602-943F-68E68E43F5EF}">
      <text>
        <r>
          <rPr>
            <sz val="9"/>
            <color indexed="8"/>
            <rFont val="Tahoma"/>
          </rPr>
          <t>#03_2_I26#</t>
        </r>
      </text>
    </comment>
    <comment ref="I28" authorId="0" shapeId="0" xr:uid="{ABFB0F34-0278-4CA4-AF7D-3B014D505168}">
      <text>
        <r>
          <rPr>
            <sz val="9"/>
            <color indexed="8"/>
            <rFont val="Tahoma"/>
          </rPr>
          <t>#03_2_I32#</t>
        </r>
      </text>
    </comment>
    <comment ref="I29" authorId="0" shapeId="0" xr:uid="{E3A39C76-79D5-4745-A9DA-F2443F11907D}">
      <text>
        <r>
          <rPr>
            <sz val="9"/>
            <color indexed="8"/>
            <rFont val="Tahoma"/>
          </rPr>
          <t>#03_2_I33#</t>
        </r>
      </text>
    </comment>
    <comment ref="I30" authorId="0" shapeId="0" xr:uid="{0BB77847-7AD2-44A1-A6E0-3427E57B4FF7}">
      <text>
        <r>
          <rPr>
            <sz val="9"/>
            <color indexed="8"/>
            <rFont val="Tahoma"/>
          </rPr>
          <t>#03_2_I34#</t>
        </r>
      </text>
    </comment>
    <comment ref="I31" authorId="0" shapeId="0" xr:uid="{0E9A531F-B001-4644-AB0A-2361F2C151D9}">
      <text>
        <r>
          <rPr>
            <sz val="9"/>
            <color indexed="8"/>
            <rFont val="Tahoma"/>
          </rPr>
          <t>#03_2_I35#</t>
        </r>
      </text>
    </comment>
    <comment ref="I32" authorId="0" shapeId="0" xr:uid="{375CCCD6-EB6B-47CD-A1C7-AB1DCCBB4A8A}">
      <text>
        <r>
          <rPr>
            <sz val="9"/>
            <color indexed="8"/>
            <rFont val="Tahoma"/>
          </rPr>
          <t>#03_2_I36#</t>
        </r>
      </text>
    </comment>
    <comment ref="I33" authorId="0" shapeId="0" xr:uid="{0DBF5FE7-BAD7-44EE-8C10-7631A0C9BCF8}">
      <text>
        <r>
          <rPr>
            <sz val="9"/>
            <color indexed="8"/>
            <rFont val="Tahoma"/>
          </rPr>
          <t>#03_2_I37#</t>
        </r>
      </text>
    </comment>
    <comment ref="I34" authorId="0" shapeId="0" xr:uid="{414DB839-8ABA-4C01-82C0-410F155E4EEC}">
      <text>
        <r>
          <rPr>
            <sz val="9"/>
            <color indexed="8"/>
            <rFont val="Tahoma"/>
          </rPr>
          <t>#03_2_I38#</t>
        </r>
      </text>
    </comment>
    <comment ref="I35" authorId="0" shapeId="0" xr:uid="{B26DA544-DD8A-4FA1-A366-2E25DC64C220}">
      <text>
        <r>
          <rPr>
            <sz val="9"/>
            <color indexed="8"/>
            <rFont val="Tahoma"/>
          </rPr>
          <t>#03_2_I39#</t>
        </r>
      </text>
    </comment>
    <comment ref="I36" authorId="0" shapeId="0" xr:uid="{6BCDD27D-2255-4808-A455-C3DC3B4F03E9}">
      <text>
        <r>
          <rPr>
            <sz val="9"/>
            <color indexed="8"/>
            <rFont val="Tahoma"/>
          </rPr>
          <t>#03_2_I40#</t>
        </r>
      </text>
    </comment>
    <comment ref="I37" authorId="0" shapeId="0" xr:uid="{93DDCFD9-2539-4B45-8850-A6035966E05C}">
      <text>
        <r>
          <rPr>
            <sz val="9"/>
            <color indexed="8"/>
            <rFont val="Tahoma"/>
          </rPr>
          <t>#03_2_I41#</t>
        </r>
      </text>
    </comment>
    <comment ref="I38" authorId="0" shapeId="0" xr:uid="{B4169E0E-6F85-4078-B054-C402FE4931CD}">
      <text>
        <r>
          <rPr>
            <sz val="9"/>
            <color indexed="8"/>
            <rFont val="Tahoma"/>
          </rPr>
          <t>#03_2_I42#</t>
        </r>
      </text>
    </comment>
    <comment ref="I39" authorId="0" shapeId="0" xr:uid="{F8617975-4332-42BA-A4AC-1BA7E7F054CE}">
      <text>
        <r>
          <rPr>
            <sz val="9"/>
            <color indexed="8"/>
            <rFont val="Tahoma"/>
          </rPr>
          <t>#03_2_I43#</t>
        </r>
      </text>
    </comment>
    <comment ref="I40" authorId="0" shapeId="0" xr:uid="{1B60632B-F15A-4F66-B9C0-B5243E4A275E}">
      <text>
        <r>
          <rPr>
            <sz val="9"/>
            <color indexed="8"/>
            <rFont val="Tahoma"/>
          </rPr>
          <t>#03_2_I44#</t>
        </r>
      </text>
    </comment>
    <comment ref="I41" authorId="0" shapeId="0" xr:uid="{162C1D5F-E1D9-4B0F-8A5B-AD4C552529B4}">
      <text>
        <r>
          <rPr>
            <sz val="9"/>
            <color indexed="8"/>
            <rFont val="Tahoma"/>
          </rPr>
          <t>#03_2_I45#</t>
        </r>
      </text>
    </comment>
    <comment ref="I49" authorId="0" shapeId="0" xr:uid="{EEEDD6FA-60F8-49B9-A035-DD5339B015E5}">
      <text>
        <r>
          <rPr>
            <sz val="9"/>
            <color indexed="8"/>
            <rFont val="Tahoma"/>
          </rPr>
          <t>#03_2_I53#</t>
        </r>
      </text>
    </comment>
    <comment ref="I51" authorId="0" shapeId="0" xr:uid="{DB8E7150-8303-48C3-8522-B0B5E955DC0C}">
      <text>
        <r>
          <rPr>
            <sz val="9"/>
            <color indexed="8"/>
            <rFont val="Tahoma"/>
          </rPr>
          <t>#03_2_I55#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Zita</author>
  </authors>
  <commentList>
    <comment ref="D14" authorId="0" shapeId="0" xr:uid="{3331BC14-7780-4B9A-AC53-304E5B2E7BAC}">
      <text>
        <r>
          <rPr>
            <b/>
            <sz val="9"/>
            <color indexed="8"/>
            <rFont val="Tahoma"/>
            <family val="2"/>
            <charset val="186"/>
          </rPr>
          <t>#20_4_D14#</t>
        </r>
      </text>
    </comment>
    <comment ref="E14" authorId="0" shapeId="0" xr:uid="{850549EE-A461-496D-B6D9-B260ACE5A0D3}">
      <text>
        <r>
          <rPr>
            <b/>
            <sz val="9"/>
            <color indexed="8"/>
            <rFont val="Tahoma"/>
            <family val="2"/>
            <charset val="186"/>
          </rPr>
          <t>#20_4_E14#</t>
        </r>
      </text>
    </comment>
    <comment ref="F14" authorId="0" shapeId="0" xr:uid="{D30C28C4-CD9A-4B5D-AF73-285701CF7524}">
      <text>
        <r>
          <rPr>
            <b/>
            <sz val="9"/>
            <color indexed="8"/>
            <rFont val="Tahoma"/>
            <family val="2"/>
            <charset val="186"/>
          </rPr>
          <t>#20_4_F14#</t>
        </r>
      </text>
    </comment>
    <comment ref="G14" authorId="0" shapeId="0" xr:uid="{AAAE7AB0-370A-4DB3-93E7-276E407F70FE}">
      <text>
        <r>
          <rPr>
            <b/>
            <sz val="9"/>
            <color indexed="8"/>
            <rFont val="Tahoma"/>
            <family val="2"/>
            <charset val="186"/>
          </rPr>
          <t>#20_4_G14#</t>
        </r>
      </text>
    </comment>
    <comment ref="H14" authorId="0" shapeId="0" xr:uid="{3762DE05-3C25-4CEB-844A-03D567E47321}">
      <text>
        <r>
          <rPr>
            <b/>
            <sz val="9"/>
            <color indexed="8"/>
            <rFont val="Tahoma"/>
            <family val="2"/>
            <charset val="186"/>
          </rPr>
          <t>#20_4_H14#</t>
        </r>
      </text>
    </comment>
    <comment ref="I14" authorId="0" shapeId="0" xr:uid="{1D191525-CAB8-4A77-904D-0DE990211892}">
      <text>
        <r>
          <rPr>
            <b/>
            <sz val="9"/>
            <color indexed="8"/>
            <rFont val="Tahoma"/>
            <family val="2"/>
            <charset val="186"/>
          </rPr>
          <t>#20_4_I14#</t>
        </r>
      </text>
    </comment>
    <comment ref="J14" authorId="0" shapeId="0" xr:uid="{F0EB4BF2-D52E-44B1-B851-0CF41E5AD7E4}">
      <text>
        <r>
          <rPr>
            <b/>
            <sz val="9"/>
            <color indexed="8"/>
            <rFont val="Tahoma"/>
            <family val="2"/>
            <charset val="186"/>
          </rPr>
          <t>#20_4_J14#</t>
        </r>
      </text>
    </comment>
    <comment ref="K14" authorId="0" shapeId="0" xr:uid="{F194C495-0603-4F01-AD7D-9B17445D7620}">
      <text>
        <r>
          <rPr>
            <b/>
            <sz val="9"/>
            <color indexed="8"/>
            <rFont val="Tahoma"/>
            <family val="2"/>
            <charset val="186"/>
          </rPr>
          <t>#20_4_K14#</t>
        </r>
      </text>
    </comment>
    <comment ref="L14" authorId="0" shapeId="0" xr:uid="{6F863513-8A24-4A23-83F3-23BA09C39494}">
      <text>
        <r>
          <rPr>
            <b/>
            <sz val="9"/>
            <color indexed="8"/>
            <rFont val="Tahoma"/>
            <family val="2"/>
            <charset val="186"/>
          </rPr>
          <t>#20_4_L14#</t>
        </r>
      </text>
    </comment>
    <comment ref="M14" authorId="0" shapeId="0" xr:uid="{6A0948EE-93AB-45DC-BB8D-27D42A86582D}">
      <text>
        <r>
          <rPr>
            <b/>
            <sz val="9"/>
            <color indexed="8"/>
            <rFont val="Tahoma"/>
            <family val="2"/>
            <charset val="186"/>
          </rPr>
          <t>#20_4_M14#</t>
        </r>
      </text>
    </comment>
    <comment ref="D15" authorId="0" shapeId="0" xr:uid="{D951D935-BBE0-4274-86FE-A8304455AEF2}">
      <text>
        <r>
          <rPr>
            <b/>
            <sz val="9"/>
            <color indexed="8"/>
            <rFont val="Tahoma"/>
            <family val="2"/>
            <charset val="186"/>
          </rPr>
          <t>#20_4_D15#</t>
        </r>
      </text>
    </comment>
    <comment ref="E15" authorId="0" shapeId="0" xr:uid="{95B923F0-88F2-4484-A03D-3EFED40EB410}">
      <text>
        <r>
          <rPr>
            <b/>
            <sz val="9"/>
            <color indexed="8"/>
            <rFont val="Tahoma"/>
            <family val="2"/>
            <charset val="186"/>
          </rPr>
          <t>#20_4_E15#</t>
        </r>
      </text>
    </comment>
    <comment ref="F15" authorId="0" shapeId="0" xr:uid="{66D87033-DDA8-4077-A63F-5C8F4C08ACC8}">
      <text>
        <r>
          <rPr>
            <b/>
            <sz val="9"/>
            <color indexed="8"/>
            <rFont val="Tahoma"/>
            <family val="2"/>
            <charset val="186"/>
          </rPr>
          <t>#20_4_F15#</t>
        </r>
      </text>
    </comment>
    <comment ref="G15" authorId="0" shapeId="0" xr:uid="{B04C72BC-C6B0-4F96-9CD5-E6582E15B66C}">
      <text>
        <r>
          <rPr>
            <b/>
            <sz val="9"/>
            <color indexed="8"/>
            <rFont val="Tahoma"/>
            <family val="2"/>
            <charset val="186"/>
          </rPr>
          <t>#20_4_G15#</t>
        </r>
      </text>
    </comment>
    <comment ref="H15" authorId="0" shapeId="0" xr:uid="{4B640832-5CF9-4FCF-82B8-CB3BC01A8D58}">
      <text>
        <r>
          <rPr>
            <b/>
            <sz val="9"/>
            <color indexed="8"/>
            <rFont val="Tahoma"/>
            <family val="2"/>
            <charset val="186"/>
          </rPr>
          <t>#20_4_H15#</t>
        </r>
      </text>
    </comment>
    <comment ref="I15" authorId="0" shapeId="0" xr:uid="{E51C5C36-DB3B-49CE-A088-F779331FC956}">
      <text>
        <r>
          <rPr>
            <b/>
            <sz val="9"/>
            <color indexed="8"/>
            <rFont val="Tahoma"/>
            <family val="2"/>
            <charset val="186"/>
          </rPr>
          <t>#20_4_I15#</t>
        </r>
      </text>
    </comment>
    <comment ref="J15" authorId="0" shapeId="0" xr:uid="{AA5DD267-3878-4487-BAE3-38BDD6E9D00B}">
      <text>
        <r>
          <rPr>
            <b/>
            <sz val="9"/>
            <color indexed="8"/>
            <rFont val="Tahoma"/>
            <family val="2"/>
            <charset val="186"/>
          </rPr>
          <t>#20_4_J15#</t>
        </r>
      </text>
    </comment>
    <comment ref="K15" authorId="0" shapeId="0" xr:uid="{59F72357-352E-4BA5-8C18-A00F88B08A6D}">
      <text>
        <r>
          <rPr>
            <b/>
            <sz val="9"/>
            <color indexed="8"/>
            <rFont val="Tahoma"/>
            <family val="2"/>
            <charset val="186"/>
          </rPr>
          <t>#20_4_K15#</t>
        </r>
      </text>
    </comment>
    <comment ref="L15" authorId="0" shapeId="0" xr:uid="{F197184B-5DB9-47AD-98D7-BA8BDCE721D5}">
      <text>
        <r>
          <rPr>
            <b/>
            <sz val="9"/>
            <color indexed="8"/>
            <rFont val="Tahoma"/>
            <family val="2"/>
            <charset val="186"/>
          </rPr>
          <t>#20_4_L15#</t>
        </r>
      </text>
    </comment>
    <comment ref="M15" authorId="0" shapeId="0" xr:uid="{DC5DE563-D6C7-49A7-B804-0A448738EFD8}">
      <text>
        <r>
          <rPr>
            <b/>
            <sz val="9"/>
            <color indexed="8"/>
            <rFont val="Tahoma"/>
            <family val="2"/>
            <charset val="186"/>
          </rPr>
          <t>#20_4_M15#</t>
        </r>
      </text>
    </comment>
    <comment ref="D17" authorId="0" shapeId="0" xr:uid="{10E5768D-C95B-4ABE-B983-24ECCF17E092}">
      <text>
        <r>
          <rPr>
            <b/>
            <sz val="9"/>
            <color indexed="8"/>
            <rFont val="Tahoma"/>
            <family val="2"/>
            <charset val="186"/>
          </rPr>
          <t>#20_4_D17#</t>
        </r>
      </text>
    </comment>
    <comment ref="E17" authorId="0" shapeId="0" xr:uid="{1734EB5D-DA61-4BBA-976F-225003C325E7}">
      <text>
        <r>
          <rPr>
            <b/>
            <sz val="9"/>
            <color indexed="8"/>
            <rFont val="Tahoma"/>
            <family val="2"/>
            <charset val="186"/>
          </rPr>
          <t>#20_4_E17#</t>
        </r>
      </text>
    </comment>
    <comment ref="F17" authorId="0" shapeId="0" xr:uid="{6C840E0B-F89A-4578-9E1C-FB3C822ED19B}">
      <text>
        <r>
          <rPr>
            <b/>
            <sz val="9"/>
            <color indexed="8"/>
            <rFont val="Tahoma"/>
            <family val="2"/>
            <charset val="186"/>
          </rPr>
          <t>#20_4_F17#</t>
        </r>
      </text>
    </comment>
    <comment ref="G17" authorId="0" shapeId="0" xr:uid="{58CD46F6-8889-4BBB-AA22-6A47631C3EAC}">
      <text>
        <r>
          <rPr>
            <b/>
            <sz val="9"/>
            <color indexed="8"/>
            <rFont val="Tahoma"/>
            <family val="2"/>
            <charset val="186"/>
          </rPr>
          <t>#20_4_G17#</t>
        </r>
      </text>
    </comment>
    <comment ref="H17" authorId="0" shapeId="0" xr:uid="{B72B7A76-8BB3-48DC-A475-01DBC2C5D69D}">
      <text>
        <r>
          <rPr>
            <b/>
            <sz val="9"/>
            <color indexed="8"/>
            <rFont val="Tahoma"/>
            <family val="2"/>
            <charset val="186"/>
          </rPr>
          <t>#20_4_H17#</t>
        </r>
      </text>
    </comment>
    <comment ref="I17" authorId="0" shapeId="0" xr:uid="{5584B1ED-03EA-4363-9842-146E48724C24}">
      <text>
        <r>
          <rPr>
            <b/>
            <sz val="9"/>
            <color indexed="8"/>
            <rFont val="Tahoma"/>
            <family val="2"/>
            <charset val="186"/>
          </rPr>
          <t>#20_4_I17#</t>
        </r>
      </text>
    </comment>
    <comment ref="J17" authorId="0" shapeId="0" xr:uid="{4510D559-87C5-4AB8-9C44-B261154F2A4B}">
      <text>
        <r>
          <rPr>
            <b/>
            <sz val="9"/>
            <color indexed="8"/>
            <rFont val="Tahoma"/>
            <family val="2"/>
            <charset val="186"/>
          </rPr>
          <t>#20_4_J17#</t>
        </r>
      </text>
    </comment>
    <comment ref="K17" authorId="0" shapeId="0" xr:uid="{4A9C39BF-69D2-4136-AF56-5AAC360A1074}">
      <text>
        <r>
          <rPr>
            <b/>
            <sz val="9"/>
            <color indexed="8"/>
            <rFont val="Tahoma"/>
            <family val="2"/>
            <charset val="186"/>
          </rPr>
          <t>#20_4_K17#</t>
        </r>
      </text>
    </comment>
    <comment ref="L17" authorId="0" shapeId="0" xr:uid="{CED0E4F2-EA49-42C6-BC07-F66003713D34}">
      <text>
        <r>
          <rPr>
            <b/>
            <sz val="9"/>
            <color indexed="8"/>
            <rFont val="Tahoma"/>
            <family val="2"/>
            <charset val="186"/>
          </rPr>
          <t>#20_4_L17#</t>
        </r>
      </text>
    </comment>
    <comment ref="M17" authorId="0" shapeId="0" xr:uid="{D06A7E6A-4505-4650-A354-F8F6E67F7896}">
      <text>
        <r>
          <rPr>
            <b/>
            <sz val="9"/>
            <color indexed="8"/>
            <rFont val="Tahoma"/>
            <family val="2"/>
            <charset val="186"/>
          </rPr>
          <t>#20_4_M17#</t>
        </r>
      </text>
    </comment>
    <comment ref="D18" authorId="0" shapeId="0" xr:uid="{265892B1-4BCA-4374-A85B-31D1A5089568}">
      <text>
        <r>
          <rPr>
            <b/>
            <sz val="9"/>
            <color indexed="8"/>
            <rFont val="Tahoma"/>
            <family val="2"/>
            <charset val="186"/>
          </rPr>
          <t>#20_4_D18#</t>
        </r>
      </text>
    </comment>
    <comment ref="E18" authorId="0" shapeId="0" xr:uid="{2D52DBAC-18C5-4937-8292-17F91396147A}">
      <text>
        <r>
          <rPr>
            <b/>
            <sz val="9"/>
            <color indexed="8"/>
            <rFont val="Tahoma"/>
            <family val="2"/>
            <charset val="186"/>
          </rPr>
          <t>#20_4_E18#</t>
        </r>
      </text>
    </comment>
    <comment ref="F18" authorId="0" shapeId="0" xr:uid="{3AC88115-29D6-46B5-A684-D96A5799633D}">
      <text>
        <r>
          <rPr>
            <b/>
            <sz val="9"/>
            <color indexed="8"/>
            <rFont val="Tahoma"/>
            <family val="2"/>
            <charset val="186"/>
          </rPr>
          <t>#20_4_F18#</t>
        </r>
      </text>
    </comment>
    <comment ref="G18" authorId="0" shapeId="0" xr:uid="{D9AAFEC5-026F-44B9-BFB3-09E79547801F}">
      <text>
        <r>
          <rPr>
            <b/>
            <sz val="9"/>
            <color indexed="8"/>
            <rFont val="Tahoma"/>
            <family val="2"/>
            <charset val="186"/>
          </rPr>
          <t>#20_4_G18#</t>
        </r>
      </text>
    </comment>
    <comment ref="H18" authorId="0" shapeId="0" xr:uid="{8B476704-0F2C-4742-84C9-579D13176592}">
      <text>
        <r>
          <rPr>
            <b/>
            <sz val="9"/>
            <color indexed="8"/>
            <rFont val="Tahoma"/>
            <family val="2"/>
            <charset val="186"/>
          </rPr>
          <t>#20_4_H18#</t>
        </r>
      </text>
    </comment>
    <comment ref="I18" authorId="0" shapeId="0" xr:uid="{67BC01A4-F602-4AE0-B2AD-D05F9BCD3443}">
      <text>
        <r>
          <rPr>
            <b/>
            <sz val="9"/>
            <color indexed="8"/>
            <rFont val="Tahoma"/>
            <family val="2"/>
            <charset val="186"/>
          </rPr>
          <t>#20_4_I18#</t>
        </r>
      </text>
    </comment>
    <comment ref="J18" authorId="0" shapeId="0" xr:uid="{F381D462-1FB5-4157-A184-7637A18D3212}">
      <text>
        <r>
          <rPr>
            <b/>
            <sz val="9"/>
            <color indexed="8"/>
            <rFont val="Tahoma"/>
            <family val="2"/>
            <charset val="186"/>
          </rPr>
          <t>#20_4_J18#</t>
        </r>
      </text>
    </comment>
    <comment ref="K18" authorId="0" shapeId="0" xr:uid="{264FF536-3EC7-47A3-9638-D3A6433E2DA2}">
      <text>
        <r>
          <rPr>
            <b/>
            <sz val="9"/>
            <color indexed="8"/>
            <rFont val="Tahoma"/>
            <family val="2"/>
            <charset val="186"/>
          </rPr>
          <t>#20_4_K18#</t>
        </r>
      </text>
    </comment>
    <comment ref="L18" authorId="0" shapeId="0" xr:uid="{E2CD4695-1F7A-4AFA-8333-4926AC631D46}">
      <text>
        <r>
          <rPr>
            <b/>
            <sz val="9"/>
            <color indexed="8"/>
            <rFont val="Tahoma"/>
            <family val="2"/>
            <charset val="186"/>
          </rPr>
          <t>#20_4_L18#</t>
        </r>
      </text>
    </comment>
    <comment ref="M18" authorId="0" shapeId="0" xr:uid="{62BA9BD0-B919-4824-B706-E69A8DA5C734}">
      <text>
        <r>
          <rPr>
            <b/>
            <sz val="9"/>
            <color indexed="8"/>
            <rFont val="Tahoma"/>
            <family val="2"/>
            <charset val="186"/>
          </rPr>
          <t>#20_4_M18#</t>
        </r>
      </text>
    </comment>
    <comment ref="D20" authorId="0" shapeId="0" xr:uid="{7884B731-BE2E-49A3-85F9-73D5D53C15A1}">
      <text>
        <r>
          <rPr>
            <b/>
            <sz val="9"/>
            <color indexed="8"/>
            <rFont val="Tahoma"/>
            <family val="2"/>
            <charset val="186"/>
          </rPr>
          <t>#20_4_D20#</t>
        </r>
      </text>
    </comment>
    <comment ref="E20" authorId="0" shapeId="0" xr:uid="{CD6CF5CA-3E5B-4438-874C-F13D9262B487}">
      <text>
        <r>
          <rPr>
            <b/>
            <sz val="9"/>
            <color indexed="8"/>
            <rFont val="Tahoma"/>
            <family val="2"/>
            <charset val="186"/>
          </rPr>
          <t>#20_4_E20#</t>
        </r>
      </text>
    </comment>
    <comment ref="F20" authorId="0" shapeId="0" xr:uid="{D695E1A7-E22C-4F10-9397-8E8BB270CFD4}">
      <text>
        <r>
          <rPr>
            <b/>
            <sz val="9"/>
            <color indexed="8"/>
            <rFont val="Tahoma"/>
            <family val="2"/>
            <charset val="186"/>
          </rPr>
          <t>#20_4_F20#</t>
        </r>
      </text>
    </comment>
    <comment ref="G20" authorId="0" shapeId="0" xr:uid="{DCA9BA65-1E7F-4FCE-B6E3-CCE59BE0D973}">
      <text>
        <r>
          <rPr>
            <b/>
            <sz val="9"/>
            <color indexed="8"/>
            <rFont val="Tahoma"/>
            <family val="2"/>
            <charset val="186"/>
          </rPr>
          <t>#20_4_G20#</t>
        </r>
      </text>
    </comment>
    <comment ref="H20" authorId="0" shapeId="0" xr:uid="{D76CF9E8-9256-4134-901A-656DB7C88B94}">
      <text>
        <r>
          <rPr>
            <b/>
            <sz val="9"/>
            <color indexed="8"/>
            <rFont val="Tahoma"/>
            <family val="2"/>
            <charset val="186"/>
          </rPr>
          <t>#20_4_H20#</t>
        </r>
      </text>
    </comment>
    <comment ref="I20" authorId="0" shapeId="0" xr:uid="{8E40AAA7-84B7-4967-8CF8-5094B65082CF}">
      <text>
        <r>
          <rPr>
            <b/>
            <sz val="9"/>
            <color indexed="8"/>
            <rFont val="Tahoma"/>
            <family val="2"/>
            <charset val="186"/>
          </rPr>
          <t>#20_4_I20#</t>
        </r>
      </text>
    </comment>
    <comment ref="J20" authorId="0" shapeId="0" xr:uid="{948697A1-86EA-4241-8087-336867F45EAD}">
      <text>
        <r>
          <rPr>
            <b/>
            <sz val="9"/>
            <color indexed="8"/>
            <rFont val="Tahoma"/>
            <family val="2"/>
            <charset val="186"/>
          </rPr>
          <t>#20_4_J20#</t>
        </r>
      </text>
    </comment>
    <comment ref="K20" authorId="0" shapeId="0" xr:uid="{812842FE-CE16-4FA0-8AEA-A9A177C16E5C}">
      <text>
        <r>
          <rPr>
            <b/>
            <sz val="9"/>
            <color indexed="8"/>
            <rFont val="Tahoma"/>
            <family val="2"/>
            <charset val="186"/>
          </rPr>
          <t>#20_4_K20#</t>
        </r>
      </text>
    </comment>
    <comment ref="L20" authorId="0" shapeId="0" xr:uid="{C96CAC6B-583A-4C46-B31C-D6910E40AABE}">
      <text>
        <r>
          <rPr>
            <b/>
            <sz val="9"/>
            <color indexed="8"/>
            <rFont val="Tahoma"/>
            <family val="2"/>
            <charset val="186"/>
          </rPr>
          <t>#20_4_L20#</t>
        </r>
      </text>
    </comment>
    <comment ref="M20" authorId="0" shapeId="0" xr:uid="{455783BC-1326-4BD9-9FFF-F523FA178078}">
      <text>
        <r>
          <rPr>
            <b/>
            <sz val="9"/>
            <color indexed="8"/>
            <rFont val="Tahoma"/>
            <family val="2"/>
            <charset val="186"/>
          </rPr>
          <t>#20_4_M20#</t>
        </r>
      </text>
    </comment>
    <comment ref="D21" authorId="0" shapeId="0" xr:uid="{59BC5112-D159-4E1F-9269-44DBFE5CAF8B}">
      <text>
        <r>
          <rPr>
            <b/>
            <sz val="9"/>
            <color indexed="8"/>
            <rFont val="Tahoma"/>
            <family val="2"/>
            <charset val="186"/>
          </rPr>
          <t>#20_4_D21#</t>
        </r>
      </text>
    </comment>
    <comment ref="E21" authorId="0" shapeId="0" xr:uid="{097F80CE-FBAD-4AE4-8CA5-E32114D6B67B}">
      <text>
        <r>
          <rPr>
            <b/>
            <sz val="9"/>
            <color indexed="8"/>
            <rFont val="Tahoma"/>
            <family val="2"/>
            <charset val="186"/>
          </rPr>
          <t>#20_4_E21#</t>
        </r>
      </text>
    </comment>
    <comment ref="F21" authorId="0" shapeId="0" xr:uid="{C9FCEAA5-7F7E-459A-AE30-8A3A67AF2593}">
      <text>
        <r>
          <rPr>
            <b/>
            <sz val="9"/>
            <color indexed="8"/>
            <rFont val="Tahoma"/>
            <family val="2"/>
            <charset val="186"/>
          </rPr>
          <t>#20_4_F21#</t>
        </r>
      </text>
    </comment>
    <comment ref="G21" authorId="0" shapeId="0" xr:uid="{4C3F2E3A-0803-4120-8B72-BA77BDFD3991}">
      <text>
        <r>
          <rPr>
            <b/>
            <sz val="9"/>
            <color indexed="8"/>
            <rFont val="Tahoma"/>
            <family val="2"/>
            <charset val="186"/>
          </rPr>
          <t>#20_4_G21#</t>
        </r>
      </text>
    </comment>
    <comment ref="H21" authorId="0" shapeId="0" xr:uid="{659352B8-F93A-4AF0-9C81-CE5F86B2355B}">
      <text>
        <r>
          <rPr>
            <b/>
            <sz val="9"/>
            <color indexed="8"/>
            <rFont val="Tahoma"/>
            <family val="2"/>
            <charset val="186"/>
          </rPr>
          <t>#20_4_H21#</t>
        </r>
      </text>
    </comment>
    <comment ref="I21" authorId="0" shapeId="0" xr:uid="{98435E66-8101-43DB-8992-4662E8F78F02}">
      <text>
        <r>
          <rPr>
            <b/>
            <sz val="9"/>
            <color indexed="8"/>
            <rFont val="Tahoma"/>
            <family val="2"/>
            <charset val="186"/>
          </rPr>
          <t>#20_4_I21#</t>
        </r>
      </text>
    </comment>
    <comment ref="J21" authorId="0" shapeId="0" xr:uid="{6D9E60AA-60CB-45AE-835B-FD2B4F7D2B4E}">
      <text>
        <r>
          <rPr>
            <b/>
            <sz val="9"/>
            <color indexed="8"/>
            <rFont val="Tahoma"/>
            <family val="2"/>
            <charset val="186"/>
          </rPr>
          <t>#20_4_J21#</t>
        </r>
      </text>
    </comment>
    <comment ref="K21" authorId="0" shapeId="0" xr:uid="{B0AAAEFA-0B65-47E0-B595-2BDF7E0C3E21}">
      <text>
        <r>
          <rPr>
            <b/>
            <sz val="9"/>
            <color indexed="8"/>
            <rFont val="Tahoma"/>
            <family val="2"/>
            <charset val="186"/>
          </rPr>
          <t>#20_4_K21#</t>
        </r>
      </text>
    </comment>
    <comment ref="L21" authorId="0" shapeId="0" xr:uid="{1A813616-C0BA-4B36-B280-DB0E43D7FA0C}">
      <text>
        <r>
          <rPr>
            <b/>
            <sz val="9"/>
            <color indexed="8"/>
            <rFont val="Tahoma"/>
            <family val="2"/>
            <charset val="186"/>
          </rPr>
          <t>#20_4_L21#</t>
        </r>
      </text>
    </comment>
    <comment ref="M21" authorId="0" shapeId="0" xr:uid="{A3984679-9C39-41A9-A6D8-3B445A6A68A9}">
      <text>
        <r>
          <rPr>
            <b/>
            <sz val="9"/>
            <color indexed="8"/>
            <rFont val="Tahoma"/>
            <family val="2"/>
            <charset val="186"/>
          </rPr>
          <t>#20_4_M21#</t>
        </r>
      </text>
    </comment>
    <comment ref="D23" authorId="0" shapeId="0" xr:uid="{E3B8F6D3-0F7C-4119-B9DA-94920299F12F}">
      <text>
        <r>
          <rPr>
            <b/>
            <sz val="9"/>
            <color indexed="8"/>
            <rFont val="Tahoma"/>
            <family val="2"/>
            <charset val="186"/>
          </rPr>
          <t>#20_4_D23#</t>
        </r>
      </text>
    </comment>
    <comment ref="E23" authorId="0" shapeId="0" xr:uid="{FB393826-AD9A-466E-840E-0B7229BC94E6}">
      <text>
        <r>
          <rPr>
            <b/>
            <sz val="9"/>
            <color indexed="8"/>
            <rFont val="Tahoma"/>
            <family val="2"/>
            <charset val="186"/>
          </rPr>
          <t>#20_4_E23#</t>
        </r>
      </text>
    </comment>
    <comment ref="F23" authorId="0" shapeId="0" xr:uid="{01A692D9-D013-4E9C-963F-80EFF498B6AD}">
      <text>
        <r>
          <rPr>
            <b/>
            <sz val="9"/>
            <color indexed="8"/>
            <rFont val="Tahoma"/>
            <family val="2"/>
            <charset val="186"/>
          </rPr>
          <t>#20_4_F23#</t>
        </r>
      </text>
    </comment>
    <comment ref="G23" authorId="0" shapeId="0" xr:uid="{6D5B588A-1436-4E3E-B625-FBBBC45502DD}">
      <text>
        <r>
          <rPr>
            <b/>
            <sz val="9"/>
            <color indexed="8"/>
            <rFont val="Tahoma"/>
            <family val="2"/>
            <charset val="186"/>
          </rPr>
          <t>#20_4_G23#</t>
        </r>
      </text>
    </comment>
    <comment ref="H23" authorId="0" shapeId="0" xr:uid="{F1F1619C-EBCA-453C-B6D5-8004829C7D92}">
      <text>
        <r>
          <rPr>
            <b/>
            <sz val="9"/>
            <color indexed="8"/>
            <rFont val="Tahoma"/>
            <family val="2"/>
            <charset val="186"/>
          </rPr>
          <t>#20_4_H23#</t>
        </r>
      </text>
    </comment>
    <comment ref="I23" authorId="0" shapeId="0" xr:uid="{B5859E1B-8E5F-4172-A69F-4A9C0FE39794}">
      <text>
        <r>
          <rPr>
            <b/>
            <sz val="9"/>
            <color indexed="8"/>
            <rFont val="Tahoma"/>
            <family val="2"/>
            <charset val="186"/>
          </rPr>
          <t>#20_4_I23#</t>
        </r>
      </text>
    </comment>
    <comment ref="J23" authorId="0" shapeId="0" xr:uid="{6ACB55F7-95CF-4057-B6EE-2146189C328D}">
      <text>
        <r>
          <rPr>
            <b/>
            <sz val="9"/>
            <color indexed="8"/>
            <rFont val="Tahoma"/>
            <family val="2"/>
            <charset val="186"/>
          </rPr>
          <t>#20_4_J23#</t>
        </r>
      </text>
    </comment>
    <comment ref="K23" authorId="0" shapeId="0" xr:uid="{7DA50847-24B3-4436-808C-6451799B9071}">
      <text>
        <r>
          <rPr>
            <b/>
            <sz val="9"/>
            <color indexed="8"/>
            <rFont val="Tahoma"/>
            <family val="2"/>
            <charset val="186"/>
          </rPr>
          <t>#20_4_K23#</t>
        </r>
      </text>
    </comment>
    <comment ref="L23" authorId="0" shapeId="0" xr:uid="{80887DCD-BDA6-4ED1-ADBD-7DCF6E17FDB4}">
      <text>
        <r>
          <rPr>
            <b/>
            <sz val="9"/>
            <color indexed="8"/>
            <rFont val="Tahoma"/>
            <family val="2"/>
            <charset val="186"/>
          </rPr>
          <t>#20_4_L23#</t>
        </r>
      </text>
    </comment>
    <comment ref="M23" authorId="0" shapeId="0" xr:uid="{964E6610-F7CD-483E-863E-A2375132BB09}">
      <text>
        <r>
          <rPr>
            <b/>
            <sz val="9"/>
            <color indexed="8"/>
            <rFont val="Tahoma"/>
            <family val="2"/>
            <charset val="186"/>
          </rPr>
          <t>#20_4_M23#</t>
        </r>
      </text>
    </comment>
    <comment ref="D24" authorId="0" shapeId="0" xr:uid="{FBF9C886-0CB5-44FD-8B45-05B0F82DD799}">
      <text>
        <r>
          <rPr>
            <b/>
            <sz val="9"/>
            <color indexed="8"/>
            <rFont val="Tahoma"/>
            <family val="2"/>
            <charset val="186"/>
          </rPr>
          <t>#20_4_D24#</t>
        </r>
      </text>
    </comment>
    <comment ref="E24" authorId="0" shapeId="0" xr:uid="{967A9085-E5B1-4D53-B8C4-C9B44ABA4BD9}">
      <text>
        <r>
          <rPr>
            <b/>
            <sz val="9"/>
            <color indexed="8"/>
            <rFont val="Tahoma"/>
            <family val="2"/>
            <charset val="186"/>
          </rPr>
          <t>#20_4_E24#</t>
        </r>
      </text>
    </comment>
    <comment ref="F24" authorId="0" shapeId="0" xr:uid="{3F46EAC2-4B42-4FC8-A5D1-21511686BE92}">
      <text>
        <r>
          <rPr>
            <b/>
            <sz val="9"/>
            <color indexed="8"/>
            <rFont val="Tahoma"/>
            <family val="2"/>
            <charset val="186"/>
          </rPr>
          <t>#20_4_F24#</t>
        </r>
      </text>
    </comment>
    <comment ref="G24" authorId="0" shapeId="0" xr:uid="{7A193A8A-E293-4FE1-BA0B-42B94D90EF55}">
      <text>
        <r>
          <rPr>
            <b/>
            <sz val="9"/>
            <color indexed="8"/>
            <rFont val="Tahoma"/>
            <family val="2"/>
            <charset val="186"/>
          </rPr>
          <t>#20_4_G24#</t>
        </r>
      </text>
    </comment>
    <comment ref="H24" authorId="0" shapeId="0" xr:uid="{92EA0A1C-16AF-44AB-B492-2B11C6A6A869}">
      <text>
        <r>
          <rPr>
            <b/>
            <sz val="9"/>
            <color indexed="8"/>
            <rFont val="Tahoma"/>
            <family val="2"/>
            <charset val="186"/>
          </rPr>
          <t>#20_4_H24#</t>
        </r>
      </text>
    </comment>
    <comment ref="I24" authorId="0" shapeId="0" xr:uid="{C229EEC9-07A4-46ED-A824-F2235E0E36CF}">
      <text>
        <r>
          <rPr>
            <b/>
            <sz val="9"/>
            <color indexed="8"/>
            <rFont val="Tahoma"/>
            <family val="2"/>
            <charset val="186"/>
          </rPr>
          <t>#20_4_I24#</t>
        </r>
      </text>
    </comment>
    <comment ref="J24" authorId="0" shapeId="0" xr:uid="{8CDABB88-1242-44C3-A6C3-DCA7B1FCE498}">
      <text>
        <r>
          <rPr>
            <b/>
            <sz val="9"/>
            <color indexed="8"/>
            <rFont val="Tahoma"/>
            <family val="2"/>
            <charset val="186"/>
          </rPr>
          <t>#20_4_J24#</t>
        </r>
      </text>
    </comment>
    <comment ref="K24" authorId="0" shapeId="0" xr:uid="{F0EBDAE5-B2EA-460B-BBE9-9ABB2005FA6A}">
      <text>
        <r>
          <rPr>
            <b/>
            <sz val="9"/>
            <color indexed="8"/>
            <rFont val="Tahoma"/>
            <family val="2"/>
            <charset val="186"/>
          </rPr>
          <t>#20_4_K24#</t>
        </r>
      </text>
    </comment>
    <comment ref="L24" authorId="0" shapeId="0" xr:uid="{E02C4E9F-DF12-4C41-BC9B-589D49AE7651}">
      <text>
        <r>
          <rPr>
            <b/>
            <sz val="9"/>
            <color indexed="8"/>
            <rFont val="Tahoma"/>
            <family val="2"/>
            <charset val="186"/>
          </rPr>
          <t>#20_4_L24#</t>
        </r>
      </text>
    </comment>
    <comment ref="M24" authorId="0" shapeId="0" xr:uid="{0774CA32-7A1F-47FE-8F06-0EEA3D3F8AD6}">
      <text>
        <r>
          <rPr>
            <b/>
            <sz val="9"/>
            <color indexed="8"/>
            <rFont val="Tahoma"/>
            <family val="2"/>
            <charset val="186"/>
          </rPr>
          <t>#20_4_M24#</t>
        </r>
      </text>
    </comment>
  </commentList>
</comments>
</file>

<file path=xl/sharedStrings.xml><?xml version="1.0" encoding="utf-8"?>
<sst xmlns="http://schemas.openxmlformats.org/spreadsheetml/2006/main" count="521" uniqueCount="279">
  <si>
    <t/>
  </si>
  <si>
    <t>2-ojo VSAFAS „Finansinės būklės ataskaita“</t>
  </si>
  <si>
    <t>2 priedas</t>
  </si>
  <si>
    <t>(Žemesniojo lygio viešojo sektoriaus subjektų, išskyrus mokesčių fondus ir išteklių fondus, finansinės būklės ataskaitos forma)</t>
  </si>
  <si>
    <t>Gargždų lopšelis - darželis "Saulutė"</t>
  </si>
  <si>
    <r>
      <t>(viešojo sektoriaus subjekto arba viešojo sektoriaus subjektų grupės</t>
    </r>
    <r>
      <rPr>
        <b/>
        <sz val="10"/>
        <rFont val="Times New Roman"/>
        <family val="1"/>
        <charset val="186"/>
      </rPr>
      <t xml:space="preserve"> </t>
    </r>
    <r>
      <rPr>
        <sz val="10"/>
        <rFont val="Times New Roman"/>
        <family val="1"/>
        <charset val="186"/>
      </rPr>
      <t>pavadinimas)</t>
    </r>
  </si>
  <si>
    <t>Įm.k.191789357 Vingio 4, Gargždai</t>
  </si>
  <si>
    <t>(viešojo sektoriaus subjekto, parengusio finansinės būklės ataskaitą (konsoliduotąją finansinės būklės ataskaitą), kodas, adresas)</t>
  </si>
  <si>
    <t>FINANSINĖS BŪKLĖS ATASKAITA</t>
  </si>
  <si>
    <t>PAGAL  2023-06-30 D. DUOMENIS</t>
  </si>
  <si>
    <t>(data)</t>
  </si>
  <si>
    <t>Eil. Nr.</t>
  </si>
  <si>
    <t>Straipsniai</t>
  </si>
  <si>
    <t xml:space="preserve">Pastabos Nr. </t>
  </si>
  <si>
    <t>Paskutinė ataskaitinio laikotarpio diena</t>
  </si>
  <si>
    <t>Paskutinė praėjusio ataskaitinio laikotarpio diena</t>
  </si>
  <si>
    <t>A.</t>
  </si>
  <si>
    <t>ILGALAIKIS TURTAS</t>
  </si>
  <si>
    <t>I.</t>
  </si>
  <si>
    <t>Nematerialusis turtas</t>
  </si>
  <si>
    <t>I.1</t>
  </si>
  <si>
    <t>Plėtros darbai</t>
  </si>
  <si>
    <t>0</t>
  </si>
  <si>
    <t>I.2</t>
  </si>
  <si>
    <t>Programinė įranga ir jos licencijos</t>
  </si>
  <si>
    <t>I.3</t>
  </si>
  <si>
    <t>Kitas nematerialusis turtas</t>
  </si>
  <si>
    <t>I.4</t>
  </si>
  <si>
    <t>Nebaigti projektai ir išankstiniai mokėjimai</t>
  </si>
  <si>
    <t>I.5</t>
  </si>
  <si>
    <t>Prestižas</t>
  </si>
  <si>
    <t>II.</t>
  </si>
  <si>
    <t>Ilgalaikis materialusis turtas</t>
  </si>
  <si>
    <t>II.1</t>
  </si>
  <si>
    <t>Žemė</t>
  </si>
  <si>
    <t>II.2</t>
  </si>
  <si>
    <t>Pastatai</t>
  </si>
  <si>
    <t>II.3</t>
  </si>
  <si>
    <t>Infrastruktūros statiniai</t>
  </si>
  <si>
    <t>II.4</t>
  </si>
  <si>
    <t>Kiti statiniai</t>
  </si>
  <si>
    <t>II.5</t>
  </si>
  <si>
    <t>Mašinos ir įrenginiai</t>
  </si>
  <si>
    <t>II.6</t>
  </si>
  <si>
    <t>Transporto priemonės</t>
  </si>
  <si>
    <t>II.7</t>
  </si>
  <si>
    <t>Baldai, biuro įranga ir kitas ilgalaikis materialusis turtas</t>
  </si>
  <si>
    <t>II.8</t>
  </si>
  <si>
    <t>Kultūros ir kitos vertybės</t>
  </si>
  <si>
    <t>II.9</t>
  </si>
  <si>
    <t>Nebaigta statyba ir išankstiniai mokėjimai</t>
  </si>
  <si>
    <t>III.</t>
  </si>
  <si>
    <t>Ilgalaikis finansinis turtas</t>
  </si>
  <si>
    <t>IV.</t>
  </si>
  <si>
    <t>Mineraliniai ištekliai</t>
  </si>
  <si>
    <t>V.</t>
  </si>
  <si>
    <t>Kitas ilgalaikis turtas</t>
  </si>
  <si>
    <t>B.</t>
  </si>
  <si>
    <t>BIOLOGINIS TURTAS</t>
  </si>
  <si>
    <t>C.</t>
  </si>
  <si>
    <t>TRUMPALAIKIS TURTAS</t>
  </si>
  <si>
    <t>Atsargos</t>
  </si>
  <si>
    <t>Strateginės ir neliečiamosios atsargos</t>
  </si>
  <si>
    <t>Medžiagos, žaliavos ir ūkinis inventorius</t>
  </si>
  <si>
    <t>Nebaigta gaminti produkcija ir nebaigtos vykdyti sutartys</t>
  </si>
  <si>
    <t>Pagaminta produkcija, atsargos, skirtos parduoti (perduoti)</t>
  </si>
  <si>
    <t>Ilgalaikis materialusis ir biologinis turtas, skirtas parduoti</t>
  </si>
  <si>
    <t>Išankstiniai apmokėjimai</t>
  </si>
  <si>
    <r>
      <t>Per vienus</t>
    </r>
    <r>
      <rPr>
        <b/>
        <sz val="10"/>
        <rFont val="Times New Roman"/>
        <family val="1"/>
        <charset val="186"/>
      </rPr>
      <t xml:space="preserve"> </t>
    </r>
    <r>
      <rPr>
        <sz val="10"/>
        <rFont val="Times New Roman"/>
        <family val="1"/>
        <charset val="186"/>
      </rPr>
      <t>metus gautinos sumos</t>
    </r>
  </si>
  <si>
    <t>III.1</t>
  </si>
  <si>
    <t>Gautinos trumpalaikės finansinės sumos</t>
  </si>
  <si>
    <t>III.2</t>
  </si>
  <si>
    <t>Gautini mokesčiai ir socialinės įmokos</t>
  </si>
  <si>
    <t>III.3</t>
  </si>
  <si>
    <t>Gautinos finansavimo sumos</t>
  </si>
  <si>
    <t>III.4</t>
  </si>
  <si>
    <t>Gautinos sumos už turto naudojimą, parduotas prekes, turtą, paslaugas</t>
  </si>
  <si>
    <t>III.5</t>
  </si>
  <si>
    <t>Sukauptos gautinos sumos</t>
  </si>
  <si>
    <t>III.6</t>
  </si>
  <si>
    <t>Kitos gautinos sumos</t>
  </si>
  <si>
    <t>Trumpalaikės investicijos</t>
  </si>
  <si>
    <t>Pinigai ir pinigų ekvivalentai</t>
  </si>
  <si>
    <t>IŠ VISO TURTO:</t>
  </si>
  <si>
    <t>D.</t>
  </si>
  <si>
    <t>FINANSAVIMO SUMOS</t>
  </si>
  <si>
    <t xml:space="preserve">Iš valstybės biudžeto </t>
  </si>
  <si>
    <t>Iš savivaldybės biudžeto</t>
  </si>
  <si>
    <t>Iš Europos Sąjungos, užsienio valstybių ir tarptautinių organizacijų</t>
  </si>
  <si>
    <t xml:space="preserve">IV. </t>
  </si>
  <si>
    <t>Iš kitų šaltinių</t>
  </si>
  <si>
    <t>E.</t>
  </si>
  <si>
    <t>ĮSIPAREIGOJIMAI</t>
  </si>
  <si>
    <t>Ilgalaikiai įsipareigojimai</t>
  </si>
  <si>
    <t>Ilgalaikiai finansiniai įsipareigojimai</t>
  </si>
  <si>
    <t>Ilgalaikiai atidėjiniai</t>
  </si>
  <si>
    <t xml:space="preserve">I.3 </t>
  </si>
  <si>
    <t>Kiti ilgalaikiai įsipareigojimai</t>
  </si>
  <si>
    <t>Trumpalaikiai įsipareigojimai</t>
  </si>
  <si>
    <t>Ilgalaikių atidėjinių einamųjų metų dalis ir trumpalaikiai atidėjiniai</t>
  </si>
  <si>
    <t>Ilgalaikių įsipareigojimų einamųjų metų dalis</t>
  </si>
  <si>
    <t>Trumpalaikiai finansiniai įsipareigojimai</t>
  </si>
  <si>
    <t>Mokėtinos subsidijos, dotacijos ir finansavimo sumos</t>
  </si>
  <si>
    <t>Mokėtinos sumos į Europos Sąjungos biudžetą</t>
  </si>
  <si>
    <t>Mokėtinos sumos į biudžetus ir fondus</t>
  </si>
  <si>
    <t>II.6.1</t>
  </si>
  <si>
    <t>Grąžintinos finansavimo sumos</t>
  </si>
  <si>
    <t>II.6.2</t>
  </si>
  <si>
    <t>Kitos mokėtinos sumos biudžetui</t>
  </si>
  <si>
    <t>Mokėtinos socialinės išmokos</t>
  </si>
  <si>
    <t>Grąžintini mokesčiai, įmokos ir jų permokos</t>
  </si>
  <si>
    <t>Tiekėjams mokėtinos sumos</t>
  </si>
  <si>
    <t>II.10</t>
  </si>
  <si>
    <t>Su darbo santykiais susiję įsipareigojimai</t>
  </si>
  <si>
    <t>II.11</t>
  </si>
  <si>
    <t>Sukauptos mokėtinos sumos</t>
  </si>
  <si>
    <t>II.12</t>
  </si>
  <si>
    <t>Kiti trumpalaikiai įsipareigojimai</t>
  </si>
  <si>
    <t>F.</t>
  </si>
  <si>
    <t>GRYNASIS TURTAS</t>
  </si>
  <si>
    <t>Dalininkų kapitalas</t>
  </si>
  <si>
    <t>Rezervai</t>
  </si>
  <si>
    <t>Tikrosios vertės rezervas</t>
  </si>
  <si>
    <t>Kiti rezervai</t>
  </si>
  <si>
    <t>Nuosavybės metodo įtaka</t>
  </si>
  <si>
    <t>Sukauptas perviršis ar deficitas</t>
  </si>
  <si>
    <t>IV.1</t>
  </si>
  <si>
    <t>Einamųjų metų perviršis ar deficitas</t>
  </si>
  <si>
    <t>IV.2</t>
  </si>
  <si>
    <t>Ankstesnių metų perviršis ar deficitas</t>
  </si>
  <si>
    <t>G.</t>
  </si>
  <si>
    <t>MAŽUMOS DALIS</t>
  </si>
  <si>
    <t>IŠ VISO FINANSAVIMO SUMŲ, ĮSIPAREIGOJIMŲ, GRYNOJO TURTO IR MAŽUMOS DALIES:</t>
  </si>
  <si>
    <t>(viešojo sektoriaus subjekto vadovo arba jo įgalioto administracijos vadovo pareigų pavadinimas)</t>
  </si>
  <si>
    <t>(parašas)</t>
  </si>
  <si>
    <t>(vardas ir pavardė)</t>
  </si>
  <si>
    <t xml:space="preserve">(ataskaitą parengusio asmens pareigų pavadinimas)                   </t>
  </si>
  <si>
    <t>3-iojo VSAFAS „Veiklos rezultatų ataskaita“</t>
  </si>
  <si>
    <t>(Žemesniojo lygio viešojo sektoriaus subjektų, išskyrus mokesčių fondus ir išteklių fondus</t>
  </si>
  <si>
    <t>(įskaitant socialinės apsaugos fondus), veiklos rezultatų ataskaitos forma)</t>
  </si>
  <si>
    <t>(viešojo sektoriaus subjekto arba viešojo sektoriaus subjektų grupės pavadinimas)</t>
  </si>
  <si>
    <t>(viešojo sektoriaus subjekto, parengusio veiklos rezultatų ataskaitą</t>
  </si>
  <si>
    <t>arba konsoliduotąją veiklos rezultatų ataskaitą,  kodas, adresas)</t>
  </si>
  <si>
    <t>VEIKLOS REZULTATŲ ATASKAITA</t>
  </si>
  <si>
    <t>Pastabos Nr.</t>
  </si>
  <si>
    <t>Ataskaitinis laikotarpis</t>
  </si>
  <si>
    <t>Praėjęs ataskaitinis laikotarpis</t>
  </si>
  <si>
    <t>PAGRINDINĖS VEIKLOS PAJAMOS</t>
  </si>
  <si>
    <t>FINANSAVIMO PAJAMOS</t>
  </si>
  <si>
    <t>I.1.</t>
  </si>
  <si>
    <t>I.2.</t>
  </si>
  <si>
    <t xml:space="preserve">Iš savivaldybių biudžetų </t>
  </si>
  <si>
    <t>I.3.</t>
  </si>
  <si>
    <t>Iš ES, užsienio valstybių ir tarptautinių organizacijų lėšų</t>
  </si>
  <si>
    <t>I.4.</t>
  </si>
  <si>
    <t>Iš kitų finansavimo šaltinių</t>
  </si>
  <si>
    <t>MOKESČIŲ IR SOCIALINIŲ ĮMOKŲ PAJAMOS</t>
  </si>
  <si>
    <t xml:space="preserve">PAGRINDINĖS VEIKLOS KITOS PAJAMOS </t>
  </si>
  <si>
    <t>P21</t>
  </si>
  <si>
    <t>III.1.</t>
  </si>
  <si>
    <t>Pagrindinės veiklos kitos pajamos</t>
  </si>
  <si>
    <t>III.2.</t>
  </si>
  <si>
    <t>Pervestinų pagrindinės veiklos kitų pajamų suma</t>
  </si>
  <si>
    <t>PAGRINDINĖS VEIKLOS SĄNAUDOS</t>
  </si>
  <si>
    <t xml:space="preserve">Darbo užmokesčio ir socialinio draudimo </t>
  </si>
  <si>
    <t>DARBO UŽMOKESČIO IR SOCIALINIO DRAUDIMO</t>
  </si>
  <si>
    <t>P22</t>
  </si>
  <si>
    <t>Nusidėvėjimo ir amortizacijos</t>
  </si>
  <si>
    <t>NUSIDĖVĖJIMO IR AMORTIZACIJOS</t>
  </si>
  <si>
    <t>KOMUNALINIŲ PASLAUGŲ IR ryšių</t>
  </si>
  <si>
    <t>KOMUNALINIŲ PASLAUGŲ IR RYŠIŲ</t>
  </si>
  <si>
    <t xml:space="preserve">Komandiruočių </t>
  </si>
  <si>
    <t>KOMANDIRUOČIŲ</t>
  </si>
  <si>
    <t xml:space="preserve">Transporto </t>
  </si>
  <si>
    <t>TRANSPORTO</t>
  </si>
  <si>
    <t>VI.</t>
  </si>
  <si>
    <t xml:space="preserve">Kvalifikacijos kėlimo </t>
  </si>
  <si>
    <t>KVALIFIKACIJOS KĖLIMO</t>
  </si>
  <si>
    <t>VII.</t>
  </si>
  <si>
    <t>PAPRASTOJO Remonto IR EKSPLOATAVIMO</t>
  </si>
  <si>
    <t>PAPRASTOJO REMONTO IR EKSPLOATAVIMO</t>
  </si>
  <si>
    <t>VIII.</t>
  </si>
  <si>
    <t>NUVERTĖJIMO IR NURAŠYTŲ SUMŲ</t>
  </si>
  <si>
    <t>IX.</t>
  </si>
  <si>
    <t>SUNAUDOTŲ IR PARDUOTŲ ATSARGŲ SAVIKAINA</t>
  </si>
  <si>
    <t>X.</t>
  </si>
  <si>
    <t>socialinių išmokų</t>
  </si>
  <si>
    <t>SOCIALINIŲ IŠMOKŲ</t>
  </si>
  <si>
    <t>XI.</t>
  </si>
  <si>
    <t>nuomos</t>
  </si>
  <si>
    <t>NUOMOS</t>
  </si>
  <si>
    <t>XII.</t>
  </si>
  <si>
    <t>finansavimo</t>
  </si>
  <si>
    <t>FINANSAVIMO</t>
  </si>
  <si>
    <t>XIII.</t>
  </si>
  <si>
    <t>kitų paslaugų</t>
  </si>
  <si>
    <t>KITŲ PASLAUGŲ</t>
  </si>
  <si>
    <t>XIV.</t>
  </si>
  <si>
    <t xml:space="preserve">Kitos </t>
  </si>
  <si>
    <t>KITOS</t>
  </si>
  <si>
    <t>PAGRINDINĖS VEIKLOS PERVIRŠIS AR DEFICITAS</t>
  </si>
  <si>
    <t>KITOS VEIKLOS REZULTATAS</t>
  </si>
  <si>
    <t xml:space="preserve">I. </t>
  </si>
  <si>
    <t>Kitos veiklos pajamos</t>
  </si>
  <si>
    <t>KITOS VEIKLOS PAJAMOS</t>
  </si>
  <si>
    <t>PERVESTINOS Į BIUDŽETĄ KITOS VEIKLOS PAJAMOS</t>
  </si>
  <si>
    <t xml:space="preserve">III. </t>
  </si>
  <si>
    <t>Kitos veiklos sąnaudos</t>
  </si>
  <si>
    <t>KITOS VEIKLOS SĄNAUDOS</t>
  </si>
  <si>
    <t>FINANSINĖS IR INVESTICINĖS VEIKLOS REZULTATAS</t>
  </si>
  <si>
    <t>APSKAITOS POLITIKOS KEITIMO IR ESMINIŲ APSKAITOS KLAIDŲ TAISYMO ĮTAKA</t>
  </si>
  <si>
    <t>PELNO MOKESTIS</t>
  </si>
  <si>
    <t>H.</t>
  </si>
  <si>
    <t>GRYNASIS PERVIRŠIS AR DEFICITAS PRIEŠ NUOSAVYBĖS METODO ĮTAKĄ</t>
  </si>
  <si>
    <t>NUOSAVYBĖS METODO ĮTAKA</t>
  </si>
  <si>
    <t>J.</t>
  </si>
  <si>
    <t>GRYNASIS PERVIRŠIS AR DEFICITAS</t>
  </si>
  <si>
    <t>TENKANTIS KONTROLIUOJANČIAJAM SUBJEKTUI</t>
  </si>
  <si>
    <t>TENKANTIS MAŽUMOS DALIAI</t>
  </si>
  <si>
    <t xml:space="preserve">(viešojo sektoriaus subjekto vadovas arba jo įgaliotas administracijos vadovas)                           </t>
  </si>
  <si>
    <t xml:space="preserve">vyriausiasis buhalteris (buhalteris)                                                                                      </t>
  </si>
  <si>
    <t xml:space="preserve">  (parašas)</t>
  </si>
  <si>
    <t xml:space="preserve">                                     20-ojo VSAFAS „Finansavimo sumos“</t>
  </si>
  <si>
    <t xml:space="preserve">                                      4 priedas</t>
  </si>
  <si>
    <t>(Informacijos apie finansavimo sumas pagal šaltinį, tikslinę paskirtį ir jų pokyčius per ataskaitinį laikotarpį pateikimo žemesniojo lygio</t>
  </si>
  <si>
    <t>finansinių ataskaitų aiškinamajame rašte forma)</t>
  </si>
  <si>
    <t>FINANSAVIMO SUMOS PAGAL ŠALTINĮ, TIKSLINĘ PASKIRTĮ IR JŲ POKYČIAI PER ATASKAITINĮ LAIKOTARPĮ</t>
  </si>
  <si>
    <t>Finansavimo sumos</t>
  </si>
  <si>
    <t>Finansavimo sumų likutis ataskaitinio laikotarpio pradžioje</t>
  </si>
  <si>
    <t>Per ataskaitinį laikotarpį</t>
  </si>
  <si>
    <t>Finansavimo sumų likutis ataskaitinio laikotarpio pabaigoje</t>
  </si>
  <si>
    <r>
      <t xml:space="preserve"> Finansavimo sumos (gautos), išskyrus neatlygintinai gautą turtą</t>
    </r>
    <r>
      <rPr>
        <b/>
        <strike/>
        <sz val="11"/>
        <rFont val="Times New Roman"/>
        <family val="1"/>
        <charset val="186"/>
      </rPr>
      <t xml:space="preserve"> </t>
    </r>
  </si>
  <si>
    <t>Finansavimo sumų pergrupavimas*</t>
  </si>
  <si>
    <t>Neatlygintinai gautas turtas</t>
  </si>
  <si>
    <t>Perduota kitiems viešojo sektoriaus subjektams</t>
  </si>
  <si>
    <t>Finansavimo sumų sumažėjimas dėl turto pardavimo</t>
  </si>
  <si>
    <t>Finansavimo sumų sumažėjimas dėl jų panaudojimo savo veiklai</t>
  </si>
  <si>
    <t>Finansavimo sumų sumažėjimas dėl jų perdavimo ne viešojo sektoriaus subjektams</t>
  </si>
  <si>
    <t>Finansavimo sumos (grąžintos)</t>
  </si>
  <si>
    <t xml:space="preserve"> Finansavimo sumų (gautinų) pasikeitimas</t>
  </si>
  <si>
    <t>11</t>
  </si>
  <si>
    <t>1.</t>
  </si>
  <si>
    <t>Iš valstybės biudžeto (išskyrus valstybės biudžeto asignavimų dalį, gautą  iš Europos Sąjungos, užsienio valstybių ir tarptautinių organizacijų):</t>
  </si>
  <si>
    <t>1.1.</t>
  </si>
  <si>
    <t>nepiniginiam turtui įsigyti</t>
  </si>
  <si>
    <t>1.2.</t>
  </si>
  <si>
    <t>kitoms išlaidoms kompensuoti</t>
  </si>
  <si>
    <t>2.</t>
  </si>
  <si>
    <t>Iš savivaldybės biudžeto (išskyrus  savivaldybės biudžeto asignavimų  dalį, gautą  iš Europos Sąjungos, užsienio valstybių ir tarptautinių organizacijų):</t>
  </si>
  <si>
    <t>2.1.</t>
  </si>
  <si>
    <t>2.2.</t>
  </si>
  <si>
    <t>3.</t>
  </si>
  <si>
    <t>Iš Europos Sąjungos, užsienio valstybių ir tarptautinių organizacijų (finansavimo sumų dalis, kuri gaunama iš Europos Sąjungos, neįskaitant finansvimo sumų iš valstybės ar savivaldybės biudžetų ES  projektams finansuoti):</t>
  </si>
  <si>
    <t>3.1.</t>
  </si>
  <si>
    <t>3.2.</t>
  </si>
  <si>
    <t>4.</t>
  </si>
  <si>
    <t>Iš kitų šaltinių:</t>
  </si>
  <si>
    <t>4.1.</t>
  </si>
  <si>
    <t>4.2.</t>
  </si>
  <si>
    <t>5.</t>
  </si>
  <si>
    <t>Iš viso finansavimo sumų</t>
  </si>
  <si>
    <t>* Šioje skiltyje rodomas finansavimo sumų pergrupavimas; praėjusio ataskaitinio laikotarpio klaidų taisymas; valiutos kurso įtaka pinigų likučiams, susijusiems su finansavimo sumomis; finansavimo sumų dalis, pagal 26-ojo VSAFAS „Fondų apskaita ir finansinių ataskaitų rinkinys“ 24 punktą pripažinta valstybės iždo finansavimo pajamomis.</t>
  </si>
  <si>
    <t>P03</t>
  </si>
  <si>
    <t>P04</t>
  </si>
  <si>
    <t>P08</t>
  </si>
  <si>
    <t>P10</t>
  </si>
  <si>
    <t>P09</t>
  </si>
  <si>
    <t>P11</t>
  </si>
  <si>
    <t>P12</t>
  </si>
  <si>
    <t>P15</t>
  </si>
  <si>
    <t>P17</t>
  </si>
  <si>
    <t>P18</t>
  </si>
  <si>
    <t>2023-07-12  Nr.____</t>
  </si>
  <si>
    <t>Direktorės pavaduotoja ūkio reikalams</t>
  </si>
  <si>
    <t>Grėta Nekrevičienė</t>
  </si>
  <si>
    <t>Gargždų lopšelis-darželis ,,Saulutė"</t>
  </si>
  <si>
    <t>Centralizuotos biudžetinių įstaigų buhalterinės apskaitos skyriaus vedėja</t>
  </si>
  <si>
    <t>Viktorija Kaprizkina</t>
  </si>
  <si>
    <t xml:space="preserve">Pateikimo valiuta ir tikslumas: eurais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</si>
</sst>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5">
    <font>
      <sz val="10"/>
      <name val="Arial"/>
      <charset val="186"/>
    </font>
    <font>
      <sz val="11"/>
      <color theme="1"/>
      <name val="Calibri"/>
      <family val="2"/>
      <charset val="186"/>
      <scheme val="minor"/>
    </font>
    <font>
      <sz val="18"/>
      <color theme="3"/>
      <name val="Calibri Light"/>
      <family val="2"/>
      <charset val="186"/>
      <scheme val="major"/>
    </font>
    <font>
      <b/>
      <sz val="15"/>
      <color theme="3"/>
      <name val="Calibri"/>
      <family val="2"/>
      <charset val="186"/>
      <scheme val="minor"/>
    </font>
    <font>
      <b/>
      <sz val="13"/>
      <color theme="3"/>
      <name val="Calibri"/>
      <family val="2"/>
      <charset val="186"/>
      <scheme val="minor"/>
    </font>
    <font>
      <b/>
      <sz val="11"/>
      <color theme="3"/>
      <name val="Calibri"/>
      <family val="2"/>
      <charset val="186"/>
      <scheme val="minor"/>
    </font>
    <font>
      <sz val="11"/>
      <color rgb="FF006100"/>
      <name val="Calibri"/>
      <family val="2"/>
      <charset val="186"/>
      <scheme val="minor"/>
    </font>
    <font>
      <sz val="11"/>
      <color rgb="FF9C0006"/>
      <name val="Calibri"/>
      <family val="2"/>
      <charset val="186"/>
      <scheme val="minor"/>
    </font>
    <font>
      <sz val="11"/>
      <color rgb="FF9C5700"/>
      <name val="Calibri"/>
      <family val="2"/>
      <charset val="186"/>
      <scheme val="minor"/>
    </font>
    <font>
      <sz val="11"/>
      <color rgb="FF3F3F76"/>
      <name val="Calibri"/>
      <family val="2"/>
      <charset val="186"/>
      <scheme val="minor"/>
    </font>
    <font>
      <b/>
      <sz val="11"/>
      <color rgb="FF3F3F3F"/>
      <name val="Calibri"/>
      <family val="2"/>
      <charset val="186"/>
      <scheme val="minor"/>
    </font>
    <font>
      <b/>
      <sz val="11"/>
      <color rgb="FFFA7D00"/>
      <name val="Calibri"/>
      <family val="2"/>
      <charset val="186"/>
      <scheme val="minor"/>
    </font>
    <font>
      <sz val="11"/>
      <color rgb="FFFA7D00"/>
      <name val="Calibri"/>
      <family val="2"/>
      <charset val="186"/>
      <scheme val="minor"/>
    </font>
    <font>
      <b/>
      <sz val="11"/>
      <color theme="0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i/>
      <sz val="11"/>
      <color rgb="FF7F7F7F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color theme="0"/>
      <name val="Calibri"/>
      <family val="2"/>
      <charset val="186"/>
      <scheme val="minor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9"/>
      <name val="Arial"/>
    </font>
    <font>
      <sz val="9"/>
      <name val="Times New Roman"/>
      <family val="1"/>
      <charset val="186"/>
    </font>
    <font>
      <b/>
      <sz val="10"/>
      <name val="Arial"/>
      <charset val="186"/>
    </font>
    <font>
      <u/>
      <sz val="10"/>
      <name val="Times New Roman"/>
      <family val="1"/>
      <charset val="186"/>
    </font>
    <font>
      <i/>
      <sz val="10"/>
      <name val="Times New Roman"/>
      <family val="1"/>
      <charset val="186"/>
    </font>
    <font>
      <strike/>
      <sz val="10"/>
      <name val="Times New Roman"/>
      <family val="1"/>
      <charset val="186"/>
    </font>
    <font>
      <sz val="9"/>
      <color indexed="8"/>
      <name val="Tahoma"/>
      <charset val="186"/>
    </font>
    <font>
      <sz val="12"/>
      <name val="Times New Roman"/>
      <family val="1"/>
      <charset val="186"/>
    </font>
    <font>
      <sz val="11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2"/>
      <color indexed="8"/>
      <name val="Times New Roman"/>
      <family val="1"/>
      <charset val="186"/>
    </font>
    <font>
      <sz val="12"/>
      <name val="TimesNewRoman,Bold"/>
    </font>
    <font>
      <sz val="11"/>
      <name val="TimesNewRoman,Bold"/>
    </font>
    <font>
      <b/>
      <sz val="11"/>
      <name val="TimesNewRoman,Bold"/>
    </font>
    <font>
      <sz val="11"/>
      <name val="Arial"/>
    </font>
    <font>
      <u/>
      <sz val="11"/>
      <name val="TimesNewRoman,Bold"/>
      <charset val="186"/>
    </font>
    <font>
      <i/>
      <sz val="11"/>
      <name val="TimesNewRoman,Bold"/>
    </font>
    <font>
      <b/>
      <sz val="12"/>
      <name val="Arial"/>
    </font>
    <font>
      <sz val="12"/>
      <name val="Arial"/>
    </font>
    <font>
      <sz val="9"/>
      <color indexed="8"/>
      <name val="Tahoma"/>
    </font>
    <font>
      <b/>
      <sz val="11"/>
      <name val="Times New Roman"/>
      <family val="1"/>
      <charset val="186"/>
    </font>
    <font>
      <b/>
      <strike/>
      <sz val="11"/>
      <name val="Times New Roman"/>
      <family val="1"/>
      <charset val="186"/>
    </font>
    <font>
      <sz val="11"/>
      <color indexed="10"/>
      <name val="Times New Roman"/>
      <family val="1"/>
      <charset val="186"/>
    </font>
    <font>
      <sz val="9"/>
      <name val="Arial"/>
      <family val="2"/>
      <charset val="186"/>
    </font>
    <font>
      <b/>
      <sz val="9"/>
      <color indexed="8"/>
      <name val="Tahoma"/>
      <family val="2"/>
      <charset val="186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rgb="FFFFF2CC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07">
    <xf numFmtId="0" fontId="0" fillId="0" borderId="0" xfId="0"/>
    <xf numFmtId="0" fontId="18" fillId="33" borderId="0" xfId="0" applyFont="1" applyFill="1" applyAlignment="1">
      <alignment vertical="center"/>
    </xf>
    <xf numFmtId="0" fontId="18" fillId="33" borderId="0" xfId="0" applyFont="1" applyFill="1" applyAlignment="1">
      <alignment vertical="center" wrapText="1"/>
    </xf>
    <xf numFmtId="0" fontId="18" fillId="33" borderId="0" xfId="0" applyFont="1" applyFill="1" applyBorder="1" applyAlignment="1">
      <alignment vertical="center" wrapText="1"/>
    </xf>
    <xf numFmtId="0" fontId="20" fillId="0" borderId="0" xfId="0" applyFont="1"/>
    <xf numFmtId="0" fontId="19" fillId="33" borderId="0" xfId="0" applyFont="1" applyFill="1" applyAlignment="1">
      <alignment horizontal="center" vertical="center" wrapText="1"/>
    </xf>
    <xf numFmtId="0" fontId="22" fillId="33" borderId="0" xfId="0" applyFont="1" applyFill="1" applyAlignment="1">
      <alignment horizontal="center" vertical="center" wrapText="1"/>
    </xf>
    <xf numFmtId="0" fontId="22" fillId="33" borderId="0" xfId="0" applyFont="1" applyFill="1" applyAlignment="1">
      <alignment vertical="center" wrapText="1"/>
    </xf>
    <xf numFmtId="0" fontId="18" fillId="33" borderId="0" xfId="0" applyFont="1" applyFill="1" applyAlignment="1">
      <alignment horizontal="center" vertical="center" wrapText="1"/>
    </xf>
    <xf numFmtId="0" fontId="19" fillId="0" borderId="12" xfId="0" applyFont="1" applyFill="1" applyBorder="1" applyAlignment="1">
      <alignment horizontal="center" vertical="center" wrapText="1"/>
    </xf>
    <xf numFmtId="0" fontId="19" fillId="33" borderId="12" xfId="0" applyFont="1" applyFill="1" applyBorder="1" applyAlignment="1">
      <alignment horizontal="center" vertical="center" wrapText="1"/>
    </xf>
    <xf numFmtId="49" fontId="19" fillId="33" borderId="14" xfId="0" applyNumberFormat="1" applyFont="1" applyFill="1" applyBorder="1" applyAlignment="1">
      <alignment horizontal="center" vertical="center" wrapText="1"/>
    </xf>
    <xf numFmtId="0" fontId="19" fillId="33" borderId="12" xfId="0" applyFont="1" applyFill="1" applyBorder="1" applyAlignment="1">
      <alignment horizontal="left" vertical="center"/>
    </xf>
    <xf numFmtId="0" fontId="19" fillId="33" borderId="14" xfId="0" applyFont="1" applyFill="1" applyBorder="1" applyAlignment="1">
      <alignment horizontal="left" vertical="center"/>
    </xf>
    <xf numFmtId="0" fontId="19" fillId="33" borderId="14" xfId="0" applyFont="1" applyFill="1" applyBorder="1" applyAlignment="1">
      <alignment horizontal="left" vertical="center" wrapText="1"/>
    </xf>
    <xf numFmtId="0" fontId="18" fillId="33" borderId="14" xfId="0" applyFont="1" applyFill="1" applyBorder="1" applyAlignment="1">
      <alignment horizontal="center" vertical="center" wrapText="1"/>
    </xf>
    <xf numFmtId="2" fontId="19" fillId="33" borderId="12" xfId="0" applyNumberFormat="1" applyFont="1" applyFill="1" applyBorder="1" applyAlignment="1">
      <alignment horizontal="right" vertical="center"/>
    </xf>
    <xf numFmtId="0" fontId="18" fillId="33" borderId="12" xfId="0" applyFont="1" applyFill="1" applyBorder="1" applyAlignment="1">
      <alignment horizontal="center" vertical="center" wrapText="1"/>
    </xf>
    <xf numFmtId="0" fontId="18" fillId="33" borderId="17" xfId="0" applyFont="1" applyFill="1" applyBorder="1" applyAlignment="1">
      <alignment horizontal="left" vertical="center"/>
    </xf>
    <xf numFmtId="0" fontId="25" fillId="33" borderId="18" xfId="0" applyFont="1" applyFill="1" applyBorder="1" applyAlignment="1">
      <alignment horizontal="left" vertical="center"/>
    </xf>
    <xf numFmtId="0" fontId="25" fillId="33" borderId="18" xfId="0" applyFont="1" applyFill="1" applyBorder="1" applyAlignment="1">
      <alignment horizontal="left" vertical="center" wrapText="1"/>
    </xf>
    <xf numFmtId="2" fontId="18" fillId="33" borderId="17" xfId="0" applyNumberFormat="1" applyFont="1" applyFill="1" applyBorder="1" applyAlignment="1">
      <alignment horizontal="right" vertical="center"/>
    </xf>
    <xf numFmtId="0" fontId="18" fillId="33" borderId="14" xfId="0" applyFont="1" applyFill="1" applyBorder="1" applyAlignment="1">
      <alignment horizontal="left" vertical="center"/>
    </xf>
    <xf numFmtId="0" fontId="18" fillId="33" borderId="15" xfId="0" applyFont="1" applyFill="1" applyBorder="1" applyAlignment="1">
      <alignment horizontal="left" vertical="center"/>
    </xf>
    <xf numFmtId="0" fontId="18" fillId="33" borderId="15" xfId="0" applyFont="1" applyFill="1" applyBorder="1" applyAlignment="1">
      <alignment horizontal="left" vertical="center" wrapText="1"/>
    </xf>
    <xf numFmtId="16" fontId="18" fillId="33" borderId="16" xfId="0" applyNumberFormat="1" applyFont="1" applyFill="1" applyBorder="1" applyAlignment="1">
      <alignment horizontal="center" vertical="center" wrapText="1"/>
    </xf>
    <xf numFmtId="0" fontId="18" fillId="33" borderId="16" xfId="0" applyFont="1" applyFill="1" applyBorder="1" applyAlignment="1">
      <alignment horizontal="left" vertical="center" wrapText="1"/>
    </xf>
    <xf numFmtId="16" fontId="18" fillId="33" borderId="12" xfId="0" applyNumberFormat="1" applyFont="1" applyFill="1" applyBorder="1" applyAlignment="1">
      <alignment horizontal="center" vertical="center" wrapText="1"/>
    </xf>
    <xf numFmtId="49" fontId="18" fillId="33" borderId="14" xfId="0" applyNumberFormat="1" applyFont="1" applyFill="1" applyBorder="1" applyAlignment="1">
      <alignment horizontal="center" vertical="center" wrapText="1"/>
    </xf>
    <xf numFmtId="0" fontId="18" fillId="33" borderId="16" xfId="0" applyFont="1" applyFill="1" applyBorder="1" applyAlignment="1">
      <alignment horizontal="left" vertical="center"/>
    </xf>
    <xf numFmtId="0" fontId="18" fillId="33" borderId="19" xfId="0" applyFont="1" applyFill="1" applyBorder="1" applyAlignment="1">
      <alignment horizontal="center" vertical="center" wrapText="1"/>
    </xf>
    <xf numFmtId="0" fontId="18" fillId="33" borderId="20" xfId="0" applyFont="1" applyFill="1" applyBorder="1" applyAlignment="1">
      <alignment horizontal="left" vertical="center"/>
    </xf>
    <xf numFmtId="0" fontId="18" fillId="33" borderId="13" xfId="0" applyFont="1" applyFill="1" applyBorder="1" applyAlignment="1">
      <alignment horizontal="left" vertical="center"/>
    </xf>
    <xf numFmtId="0" fontId="18" fillId="33" borderId="13" xfId="0" applyFont="1" applyFill="1" applyBorder="1" applyAlignment="1">
      <alignment horizontal="left" vertical="center" wrapText="1"/>
    </xf>
    <xf numFmtId="0" fontId="18" fillId="0" borderId="14" xfId="0" applyFont="1" applyFill="1" applyBorder="1" applyAlignment="1">
      <alignment horizontal="left" vertical="center"/>
    </xf>
    <xf numFmtId="0" fontId="18" fillId="0" borderId="15" xfId="0" applyFont="1" applyFill="1" applyBorder="1" applyAlignment="1">
      <alignment horizontal="left" vertical="center"/>
    </xf>
    <xf numFmtId="0" fontId="18" fillId="0" borderId="16" xfId="0" applyFont="1" applyFill="1" applyBorder="1" applyAlignment="1">
      <alignment horizontal="left" vertical="center" wrapText="1"/>
    </xf>
    <xf numFmtId="0" fontId="18" fillId="33" borderId="12" xfId="0" applyFont="1" applyFill="1" applyBorder="1" applyAlignment="1">
      <alignment horizontal="left" vertical="center"/>
    </xf>
    <xf numFmtId="0" fontId="18" fillId="33" borderId="12" xfId="0" applyFont="1" applyFill="1" applyBorder="1" applyAlignment="1">
      <alignment horizontal="left" vertical="center" wrapText="1"/>
    </xf>
    <xf numFmtId="0" fontId="18" fillId="33" borderId="14" xfId="0" applyFont="1" applyFill="1" applyBorder="1" applyAlignment="1">
      <alignment horizontal="left" vertical="center" wrapText="1"/>
    </xf>
    <xf numFmtId="0" fontId="19" fillId="0" borderId="12" xfId="0" applyFont="1" applyFill="1" applyBorder="1" applyAlignment="1">
      <alignment horizontal="left" vertical="center"/>
    </xf>
    <xf numFmtId="0" fontId="19" fillId="0" borderId="14" xfId="0" applyFont="1" applyFill="1" applyBorder="1" applyAlignment="1">
      <alignment horizontal="left" vertical="center"/>
    </xf>
    <xf numFmtId="0" fontId="19" fillId="0" borderId="14" xfId="0" applyFont="1" applyFill="1" applyBorder="1" applyAlignment="1">
      <alignment horizontal="left" vertical="center" wrapText="1"/>
    </xf>
    <xf numFmtId="0" fontId="18" fillId="0" borderId="12" xfId="0" applyFont="1" applyFill="1" applyBorder="1" applyAlignment="1">
      <alignment horizontal="center" vertical="center" wrapText="1"/>
    </xf>
    <xf numFmtId="0" fontId="18" fillId="0" borderId="17" xfId="0" applyFont="1" applyFill="1" applyBorder="1" applyAlignment="1">
      <alignment horizontal="left" vertical="center"/>
    </xf>
    <xf numFmtId="0" fontId="18" fillId="0" borderId="18" xfId="0" applyFont="1" applyFill="1" applyBorder="1" applyAlignment="1">
      <alignment horizontal="left" vertical="center"/>
    </xf>
    <xf numFmtId="0" fontId="18" fillId="0" borderId="18" xfId="0" applyFont="1" applyFill="1" applyBorder="1" applyAlignment="1">
      <alignment horizontal="left" vertical="center" wrapText="1"/>
    </xf>
    <xf numFmtId="0" fontId="18" fillId="0" borderId="14" xfId="0" applyFont="1" applyFill="1" applyBorder="1" applyAlignment="1">
      <alignment horizontal="center" vertical="center" wrapText="1"/>
    </xf>
    <xf numFmtId="0" fontId="18" fillId="0" borderId="15" xfId="0" applyFont="1" applyFill="1" applyBorder="1" applyAlignment="1">
      <alignment horizontal="left" vertical="center" wrapText="1"/>
    </xf>
    <xf numFmtId="0" fontId="18" fillId="0" borderId="19" xfId="0" applyFont="1" applyFill="1" applyBorder="1" applyAlignment="1">
      <alignment horizontal="left" vertical="center"/>
    </xf>
    <xf numFmtId="0" fontId="18" fillId="0" borderId="21" xfId="0" applyFont="1" applyFill="1" applyBorder="1" applyAlignment="1">
      <alignment horizontal="left" vertical="center"/>
    </xf>
    <xf numFmtId="0" fontId="18" fillId="0" borderId="21" xfId="0" applyFont="1" applyFill="1" applyBorder="1" applyAlignment="1">
      <alignment horizontal="left" vertical="center" wrapText="1"/>
    </xf>
    <xf numFmtId="0" fontId="18" fillId="0" borderId="11" xfId="0" applyFont="1" applyFill="1" applyBorder="1" applyAlignment="1">
      <alignment horizontal="left" vertical="center"/>
    </xf>
    <xf numFmtId="0" fontId="18" fillId="0" borderId="11" xfId="0" applyFont="1" applyFill="1" applyBorder="1" applyAlignment="1">
      <alignment horizontal="left" vertical="center" wrapText="1"/>
    </xf>
    <xf numFmtId="0" fontId="18" fillId="0" borderId="14" xfId="0" applyFont="1" applyFill="1" applyBorder="1" applyAlignment="1">
      <alignment horizontal="center" vertical="center"/>
    </xf>
    <xf numFmtId="0" fontId="18" fillId="0" borderId="16" xfId="0" applyFont="1" applyFill="1" applyBorder="1" applyAlignment="1">
      <alignment horizontal="left" vertical="center"/>
    </xf>
    <xf numFmtId="16" fontId="18" fillId="0" borderId="12" xfId="0" applyNumberFormat="1" applyFont="1" applyFill="1" applyBorder="1" applyAlignment="1">
      <alignment horizontal="center" vertical="center"/>
    </xf>
    <xf numFmtId="0" fontId="18" fillId="0" borderId="12" xfId="0" applyFont="1" applyFill="1" applyBorder="1" applyAlignment="1">
      <alignment horizontal="left" vertical="center"/>
    </xf>
    <xf numFmtId="0" fontId="18" fillId="0" borderId="12" xfId="0" applyFont="1" applyFill="1" applyBorder="1" applyAlignment="1">
      <alignment horizontal="left" vertical="center" wrapText="1"/>
    </xf>
    <xf numFmtId="0" fontId="19" fillId="33" borderId="12" xfId="0" applyFont="1" applyFill="1" applyBorder="1" applyAlignment="1">
      <alignment horizontal="left" vertical="center" wrapText="1"/>
    </xf>
    <xf numFmtId="0" fontId="18" fillId="33" borderId="18" xfId="0" applyFont="1" applyFill="1" applyBorder="1" applyAlignment="1">
      <alignment horizontal="left" vertical="center"/>
    </xf>
    <xf numFmtId="0" fontId="18" fillId="33" borderId="18" xfId="0" applyFont="1" applyFill="1" applyBorder="1" applyAlignment="1">
      <alignment horizontal="left" vertical="center" wrapText="1"/>
    </xf>
    <xf numFmtId="0" fontId="25" fillId="33" borderId="14" xfId="0" applyFont="1" applyFill="1" applyBorder="1" applyAlignment="1">
      <alignment horizontal="left" vertical="center"/>
    </xf>
    <xf numFmtId="0" fontId="25" fillId="33" borderId="16" xfId="0" applyFont="1" applyFill="1" applyBorder="1" applyAlignment="1">
      <alignment horizontal="left" vertical="center" wrapText="1"/>
    </xf>
    <xf numFmtId="0" fontId="18" fillId="0" borderId="0" xfId="0" applyFont="1" applyFill="1" applyAlignment="1">
      <alignment vertical="center" wrapText="1"/>
    </xf>
    <xf numFmtId="0" fontId="18" fillId="0" borderId="20" xfId="0" applyFont="1" applyFill="1" applyBorder="1" applyAlignment="1">
      <alignment horizontal="left" vertical="center"/>
    </xf>
    <xf numFmtId="0" fontId="18" fillId="0" borderId="13" xfId="0" applyFont="1" applyFill="1" applyBorder="1" applyAlignment="1">
      <alignment horizontal="left" vertical="center"/>
    </xf>
    <xf numFmtId="0" fontId="18" fillId="0" borderId="13" xfId="0" applyFont="1" applyFill="1" applyBorder="1" applyAlignment="1">
      <alignment horizontal="left" vertical="center" wrapText="1"/>
    </xf>
    <xf numFmtId="0" fontId="18" fillId="33" borderId="18" xfId="0" applyFont="1" applyFill="1" applyBorder="1" applyAlignment="1">
      <alignment horizontal="center" vertical="center" wrapText="1"/>
    </xf>
    <xf numFmtId="0" fontId="18" fillId="0" borderId="22" xfId="0" applyFont="1" applyFill="1" applyBorder="1" applyAlignment="1">
      <alignment horizontal="left" vertical="center"/>
    </xf>
    <xf numFmtId="0" fontId="18" fillId="33" borderId="15" xfId="0" applyFont="1" applyFill="1" applyBorder="1" applyAlignment="1">
      <alignment horizontal="center" vertical="center" wrapText="1"/>
    </xf>
    <xf numFmtId="0" fontId="18" fillId="33" borderId="21" xfId="0" applyFont="1" applyFill="1" applyBorder="1" applyAlignment="1">
      <alignment horizontal="center" vertical="center" wrapText="1"/>
    </xf>
    <xf numFmtId="0" fontId="18" fillId="0" borderId="23" xfId="0" applyFont="1" applyFill="1" applyBorder="1" applyAlignment="1">
      <alignment horizontal="left" vertical="center"/>
    </xf>
    <xf numFmtId="0" fontId="18" fillId="0" borderId="0" xfId="0" applyFont="1" applyFill="1" applyBorder="1" applyAlignment="1">
      <alignment horizontal="left" vertical="center" wrapText="1"/>
    </xf>
    <xf numFmtId="0" fontId="18" fillId="0" borderId="24" xfId="0" applyFont="1" applyFill="1" applyBorder="1" applyAlignment="1">
      <alignment horizontal="left" vertical="center"/>
    </xf>
    <xf numFmtId="0" fontId="18" fillId="0" borderId="10" xfId="0" applyFont="1" applyFill="1" applyBorder="1" applyAlignment="1">
      <alignment horizontal="left" vertical="center" wrapText="1"/>
    </xf>
    <xf numFmtId="0" fontId="25" fillId="0" borderId="14" xfId="0" applyFont="1" applyFill="1" applyBorder="1" applyAlignment="1">
      <alignment horizontal="left" vertical="center"/>
    </xf>
    <xf numFmtId="0" fontId="25" fillId="0" borderId="16" xfId="0" applyFont="1" applyFill="1" applyBorder="1" applyAlignment="1">
      <alignment horizontal="left" vertical="center" wrapText="1"/>
    </xf>
    <xf numFmtId="0" fontId="19" fillId="33" borderId="19" xfId="0" applyFont="1" applyFill="1" applyBorder="1" applyAlignment="1">
      <alignment horizontal="left" vertical="center"/>
    </xf>
    <xf numFmtId="0" fontId="19" fillId="33" borderId="21" xfId="0" applyFont="1" applyFill="1" applyBorder="1" applyAlignment="1">
      <alignment horizontal="left" vertical="center"/>
    </xf>
    <xf numFmtId="0" fontId="19" fillId="33" borderId="21" xfId="0" applyFont="1" applyFill="1" applyBorder="1" applyAlignment="1">
      <alignment horizontal="left" vertical="center" wrapText="1"/>
    </xf>
    <xf numFmtId="0" fontId="19" fillId="33" borderId="16" xfId="0" applyFont="1" applyFill="1" applyBorder="1" applyAlignment="1">
      <alignment horizontal="left" vertical="center" wrapText="1"/>
    </xf>
    <xf numFmtId="2" fontId="18" fillId="33" borderId="12" xfId="0" applyNumberFormat="1" applyFont="1" applyFill="1" applyBorder="1" applyAlignment="1">
      <alignment horizontal="right" vertical="center"/>
    </xf>
    <xf numFmtId="0" fontId="19" fillId="33" borderId="0" xfId="0" applyFont="1" applyFill="1" applyBorder="1" applyAlignment="1">
      <alignment horizontal="left" vertical="center" wrapText="1"/>
    </xf>
    <xf numFmtId="0" fontId="18" fillId="33" borderId="0" xfId="0" applyFont="1" applyFill="1" applyBorder="1" applyAlignment="1">
      <alignment horizontal="left" vertical="center" wrapText="1"/>
    </xf>
    <xf numFmtId="0" fontId="0" fillId="33" borderId="10" xfId="0" applyFill="1" applyBorder="1" applyAlignment="1">
      <alignment vertical="center" wrapText="1"/>
    </xf>
    <xf numFmtId="0" fontId="0" fillId="0" borderId="10" xfId="0" applyFill="1" applyBorder="1" applyAlignment="1">
      <alignment vertical="center" wrapText="1"/>
    </xf>
    <xf numFmtId="0" fontId="0" fillId="0" borderId="0" xfId="0" applyNumberFormat="1" applyFont="1" applyFill="1" applyBorder="1" applyAlignment="1" applyProtection="1"/>
    <xf numFmtId="0" fontId="18" fillId="33" borderId="0" xfId="0" applyFont="1" applyFill="1" applyAlignment="1">
      <alignment vertical="center" wrapText="1"/>
    </xf>
    <xf numFmtId="0" fontId="0" fillId="0" borderId="0" xfId="0" applyAlignment="1">
      <alignment vertical="center"/>
    </xf>
    <xf numFmtId="0" fontId="27" fillId="0" borderId="0" xfId="0" applyFont="1" applyAlignment="1">
      <alignment horizontal="left" vertical="center"/>
    </xf>
    <xf numFmtId="0" fontId="28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34" fillId="0" borderId="0" xfId="0" applyFont="1" applyAlignment="1">
      <alignment vertical="center"/>
    </xf>
    <xf numFmtId="0" fontId="29" fillId="0" borderId="30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9" fillId="0" borderId="30" xfId="0" applyFont="1" applyBorder="1" applyAlignment="1">
      <alignment vertical="center" wrapText="1"/>
    </xf>
    <xf numFmtId="0" fontId="29" fillId="0" borderId="30" xfId="0" applyFont="1" applyBorder="1" applyAlignment="1">
      <alignment vertical="center"/>
    </xf>
    <xf numFmtId="0" fontId="29" fillId="0" borderId="30" xfId="0" applyFont="1" applyBorder="1" applyAlignment="1">
      <alignment horizontal="center" vertical="center"/>
    </xf>
    <xf numFmtId="2" fontId="29" fillId="0" borderId="30" xfId="0" applyNumberFormat="1" applyFont="1" applyBorder="1" applyAlignment="1">
      <alignment horizontal="right" vertical="center"/>
    </xf>
    <xf numFmtId="0" fontId="27" fillId="0" borderId="30" xfId="0" applyFont="1" applyBorder="1" applyAlignment="1">
      <alignment vertical="center" wrapText="1"/>
    </xf>
    <xf numFmtId="0" fontId="27" fillId="0" borderId="30" xfId="0" applyFont="1" applyBorder="1" applyAlignment="1">
      <alignment horizontal="left" vertical="center"/>
    </xf>
    <xf numFmtId="0" fontId="27" fillId="0" borderId="30" xfId="0" applyFont="1" applyBorder="1" applyAlignment="1">
      <alignment horizontal="center" vertical="center"/>
    </xf>
    <xf numFmtId="2" fontId="27" fillId="0" borderId="30" xfId="0" applyNumberFormat="1" applyFont="1" applyBorder="1" applyAlignment="1">
      <alignment horizontal="right" vertical="center"/>
    </xf>
    <xf numFmtId="2" fontId="27" fillId="33" borderId="31" xfId="0" applyNumberFormat="1" applyFont="1" applyFill="1" applyBorder="1" applyAlignment="1">
      <alignment horizontal="right" vertical="center"/>
    </xf>
    <xf numFmtId="0" fontId="27" fillId="0" borderId="30" xfId="0" applyFont="1" applyBorder="1" applyAlignment="1">
      <alignment vertical="center"/>
    </xf>
    <xf numFmtId="2" fontId="27" fillId="0" borderId="30" xfId="0" applyNumberFormat="1" applyFont="1" applyBorder="1" applyAlignment="1">
      <alignment horizontal="right" vertical="center" wrapText="1"/>
    </xf>
    <xf numFmtId="0" fontId="29" fillId="0" borderId="30" xfId="0" applyFont="1" applyBorder="1" applyAlignment="1">
      <alignment horizontal="left" vertical="center"/>
    </xf>
    <xf numFmtId="0" fontId="37" fillId="0" borderId="30" xfId="0" applyFont="1" applyBorder="1" applyAlignment="1">
      <alignment horizontal="center" vertical="center"/>
    </xf>
    <xf numFmtId="0" fontId="38" fillId="0" borderId="30" xfId="0" applyFont="1" applyBorder="1" applyAlignment="1">
      <alignment horizontal="center" vertical="center"/>
    </xf>
    <xf numFmtId="0" fontId="18" fillId="0" borderId="0" xfId="0" applyFont="1" applyAlignment="1">
      <alignment vertical="center" wrapText="1"/>
    </xf>
    <xf numFmtId="0" fontId="27" fillId="0" borderId="25" xfId="0" applyFont="1" applyBorder="1" applyAlignment="1">
      <alignment vertical="center" wrapText="1"/>
    </xf>
    <xf numFmtId="0" fontId="18" fillId="0" borderId="0" xfId="0" applyFont="1" applyAlignment="1">
      <alignment horizontal="center" vertical="top" wrapText="1"/>
    </xf>
    <xf numFmtId="0" fontId="28" fillId="0" borderId="0" xfId="0" applyFont="1" applyAlignment="1">
      <alignment horizontal="left" vertical="top" wrapText="1"/>
    </xf>
    <xf numFmtId="0" fontId="28" fillId="0" borderId="0" xfId="0" applyFont="1" applyAlignment="1">
      <alignment horizontal="center" vertical="top" wrapText="1"/>
    </xf>
    <xf numFmtId="0" fontId="18" fillId="0" borderId="25" xfId="0" applyFont="1" applyBorder="1" applyAlignment="1">
      <alignment horizontal="left" vertical="center" wrapText="1"/>
    </xf>
    <xf numFmtId="0" fontId="28" fillId="0" borderId="0" xfId="0" applyFont="1" applyAlignment="1">
      <alignment horizontal="center" vertical="center"/>
    </xf>
    <xf numFmtId="0" fontId="40" fillId="0" borderId="30" xfId="0" applyFont="1" applyBorder="1" applyAlignment="1">
      <alignment horizontal="center" vertical="center" wrapText="1"/>
    </xf>
    <xf numFmtId="0" fontId="40" fillId="0" borderId="0" xfId="0" applyFont="1" applyAlignment="1">
      <alignment horizontal="center" vertical="center" wrapText="1"/>
    </xf>
    <xf numFmtId="0" fontId="40" fillId="0" borderId="28" xfId="0" applyFont="1" applyBorder="1" applyAlignment="1">
      <alignment horizontal="center" vertical="center" wrapText="1"/>
    </xf>
    <xf numFmtId="0" fontId="18" fillId="0" borderId="30" xfId="0" applyFont="1" applyBorder="1" applyAlignment="1">
      <alignment horizontal="center" vertical="center" wrapText="1"/>
    </xf>
    <xf numFmtId="49" fontId="18" fillId="0" borderId="19" xfId="0" applyNumberFormat="1" applyFont="1" applyBorder="1" applyAlignment="1">
      <alignment horizontal="center" vertical="center" wrapText="1"/>
    </xf>
    <xf numFmtId="0" fontId="40" fillId="34" borderId="30" xfId="0" applyFont="1" applyFill="1" applyBorder="1" applyAlignment="1">
      <alignment horizontal="center" vertical="center" wrapText="1"/>
    </xf>
    <xf numFmtId="0" fontId="40" fillId="34" borderId="30" xfId="0" applyFont="1" applyFill="1" applyBorder="1" applyAlignment="1">
      <alignment horizontal="left" vertical="center" wrapText="1"/>
    </xf>
    <xf numFmtId="4" fontId="29" fillId="34" borderId="30" xfId="0" applyNumberFormat="1" applyFont="1" applyFill="1" applyBorder="1" applyAlignment="1">
      <alignment horizontal="center" vertical="center" wrapText="1"/>
    </xf>
    <xf numFmtId="4" fontId="28" fillId="0" borderId="0" xfId="0" applyNumberFormat="1" applyFont="1" applyAlignment="1">
      <alignment vertical="center"/>
    </xf>
    <xf numFmtId="0" fontId="28" fillId="0" borderId="30" xfId="0" applyFont="1" applyBorder="1" applyAlignment="1">
      <alignment horizontal="center" vertical="center" wrapText="1"/>
    </xf>
    <xf numFmtId="0" fontId="28" fillId="0" borderId="30" xfId="0" applyFont="1" applyBorder="1" applyAlignment="1">
      <alignment horizontal="left" vertical="center" wrapText="1"/>
    </xf>
    <xf numFmtId="4" fontId="27" fillId="0" borderId="30" xfId="0" applyNumberFormat="1" applyFont="1" applyBorder="1" applyAlignment="1">
      <alignment horizontal="center" vertical="center" wrapText="1"/>
    </xf>
    <xf numFmtId="4" fontId="42" fillId="0" borderId="0" xfId="0" applyNumberFormat="1" applyFont="1" applyAlignment="1">
      <alignment vertical="center"/>
    </xf>
    <xf numFmtId="0" fontId="43" fillId="0" borderId="0" xfId="0" applyFont="1"/>
    <xf numFmtId="0" fontId="18" fillId="0" borderId="0" xfId="0" applyFont="1" applyFill="1" applyAlignment="1">
      <alignment horizontal="left" vertical="center" wrapText="1"/>
    </xf>
    <xf numFmtId="0" fontId="18" fillId="0" borderId="11" xfId="0" applyFont="1" applyFill="1" applyBorder="1" applyAlignment="1">
      <alignment horizontal="center" vertical="center" wrapText="1"/>
    </xf>
    <xf numFmtId="0" fontId="18" fillId="0" borderId="14" xfId="0" applyFont="1" applyFill="1" applyBorder="1" applyAlignment="1">
      <alignment horizontal="left" vertical="center" wrapText="1"/>
    </xf>
    <xf numFmtId="0" fontId="18" fillId="0" borderId="16" xfId="0" applyFont="1" applyFill="1" applyBorder="1" applyAlignment="1">
      <alignment horizontal="left" vertical="center" wrapText="1"/>
    </xf>
    <xf numFmtId="0" fontId="18" fillId="0" borderId="15" xfId="0" applyFont="1" applyFill="1" applyBorder="1" applyAlignment="1">
      <alignment horizontal="left" vertical="center" wrapText="1"/>
    </xf>
    <xf numFmtId="0" fontId="0" fillId="33" borderId="0" xfId="0" applyFill="1" applyAlignment="1">
      <alignment horizontal="left" vertical="center" wrapText="1"/>
    </xf>
    <xf numFmtId="0" fontId="0" fillId="33" borderId="10" xfId="0" applyFill="1" applyBorder="1" applyAlignment="1">
      <alignment horizontal="center" vertical="center" wrapText="1"/>
    </xf>
    <xf numFmtId="0" fontId="18" fillId="33" borderId="0" xfId="0" applyFont="1" applyFill="1" applyAlignment="1">
      <alignment horizontal="left" vertical="center" wrapText="1"/>
    </xf>
    <xf numFmtId="0" fontId="18" fillId="33" borderId="11" xfId="0" applyFont="1" applyFill="1" applyBorder="1" applyAlignment="1">
      <alignment horizontal="center" vertical="center" wrapText="1"/>
    </xf>
    <xf numFmtId="0" fontId="0" fillId="0" borderId="25" xfId="0" applyBorder="1" applyAlignment="1">
      <alignment horizontal="left" vertical="center" wrapText="1"/>
    </xf>
    <xf numFmtId="0" fontId="0" fillId="0" borderId="10" xfId="0" applyFill="1" applyBorder="1" applyAlignment="1">
      <alignment horizontal="center" vertical="center" wrapText="1"/>
    </xf>
    <xf numFmtId="0" fontId="18" fillId="33" borderId="14" xfId="0" applyFont="1" applyFill="1" applyBorder="1" applyAlignment="1">
      <alignment horizontal="left" vertical="center" wrapText="1"/>
    </xf>
    <xf numFmtId="0" fontId="18" fillId="33" borderId="16" xfId="0" applyFont="1" applyFill="1" applyBorder="1" applyAlignment="1">
      <alignment horizontal="left" vertical="center" wrapText="1"/>
    </xf>
    <xf numFmtId="0" fontId="18" fillId="33" borderId="15" xfId="0" applyFont="1" applyFill="1" applyBorder="1" applyAlignment="1">
      <alignment horizontal="left" vertical="center" wrapText="1"/>
    </xf>
    <xf numFmtId="0" fontId="18" fillId="33" borderId="10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18" fillId="33" borderId="0" xfId="0" applyFont="1" applyFill="1" applyAlignment="1">
      <alignment vertical="center" wrapText="1"/>
    </xf>
    <xf numFmtId="0" fontId="19" fillId="33" borderId="0" xfId="0" applyFont="1" applyFill="1" applyAlignment="1">
      <alignment horizontal="center" vertical="center" wrapText="1"/>
    </xf>
    <xf numFmtId="0" fontId="23" fillId="33" borderId="0" xfId="0" applyFont="1" applyFill="1" applyAlignment="1">
      <alignment horizontal="center" vertical="center" wrapText="1"/>
    </xf>
    <xf numFmtId="0" fontId="18" fillId="33" borderId="0" xfId="0" applyFont="1" applyFill="1" applyAlignment="1">
      <alignment horizontal="center" vertical="center" wrapText="1"/>
    </xf>
    <xf numFmtId="0" fontId="24" fillId="0" borderId="10" xfId="0" applyFont="1" applyFill="1" applyBorder="1" applyAlignment="1">
      <alignment horizontal="right" vertical="center" wrapText="1"/>
    </xf>
    <xf numFmtId="0" fontId="19" fillId="33" borderId="14" xfId="0" applyFont="1" applyFill="1" applyBorder="1" applyAlignment="1">
      <alignment horizontal="center" vertical="center" wrapText="1"/>
    </xf>
    <xf numFmtId="0" fontId="19" fillId="33" borderId="16" xfId="0" applyFont="1" applyFill="1" applyBorder="1" applyAlignment="1">
      <alignment horizontal="center" vertical="center" wrapText="1"/>
    </xf>
    <xf numFmtId="0" fontId="19" fillId="33" borderId="15" xfId="0" applyFont="1" applyFill="1" applyBorder="1" applyAlignment="1">
      <alignment horizontal="center" vertical="center" wrapText="1"/>
    </xf>
    <xf numFmtId="0" fontId="18" fillId="33" borderId="0" xfId="0" applyFont="1" applyFill="1" applyBorder="1" applyAlignment="1">
      <alignment horizontal="left" vertical="top" wrapText="1"/>
    </xf>
    <xf numFmtId="0" fontId="21" fillId="33" borderId="0" xfId="0" applyFont="1" applyFill="1" applyBorder="1" applyAlignment="1">
      <alignment wrapText="1"/>
    </xf>
    <xf numFmtId="0" fontId="21" fillId="33" borderId="0" xfId="0" applyFont="1" applyFill="1" applyBorder="1" applyAlignment="1">
      <alignment vertical="center" wrapText="1"/>
    </xf>
    <xf numFmtId="0" fontId="18" fillId="0" borderId="0" xfId="0" applyFont="1" applyAlignment="1">
      <alignment horizontal="left" vertical="top" wrapText="1"/>
    </xf>
    <xf numFmtId="0" fontId="18" fillId="0" borderId="26" xfId="0" applyFont="1" applyBorder="1" applyAlignment="1">
      <alignment horizontal="center" vertical="top" wrapText="1"/>
    </xf>
    <xf numFmtId="0" fontId="27" fillId="0" borderId="27" xfId="0" applyFont="1" applyBorder="1" applyAlignment="1">
      <alignment horizontal="left" vertical="center"/>
    </xf>
    <xf numFmtId="0" fontId="27" fillId="0" borderId="29" xfId="0" applyFont="1" applyBorder="1" applyAlignment="1">
      <alignment horizontal="left" vertical="center"/>
    </xf>
    <xf numFmtId="0" fontId="27" fillId="0" borderId="28" xfId="0" applyFont="1" applyBorder="1" applyAlignment="1">
      <alignment horizontal="left" vertical="center"/>
    </xf>
    <xf numFmtId="0" fontId="27" fillId="0" borderId="25" xfId="0" applyFont="1" applyBorder="1" applyAlignment="1">
      <alignment horizontal="left" vertical="center" wrapText="1"/>
    </xf>
    <xf numFmtId="0" fontId="0" fillId="0" borderId="25" xfId="0" applyBorder="1" applyAlignment="1">
      <alignment horizontal="center" vertical="center"/>
    </xf>
    <xf numFmtId="0" fontId="18" fillId="0" borderId="25" xfId="0" applyFont="1" applyBorder="1" applyAlignment="1">
      <alignment horizontal="left" vertical="center" wrapText="1"/>
    </xf>
    <xf numFmtId="0" fontId="29" fillId="0" borderId="27" xfId="0" applyFont="1" applyBorder="1" applyAlignment="1">
      <alignment horizontal="left" vertical="center"/>
    </xf>
    <xf numFmtId="0" fontId="29" fillId="0" borderId="29" xfId="0" applyFont="1" applyBorder="1" applyAlignment="1">
      <alignment horizontal="left" vertical="center"/>
    </xf>
    <xf numFmtId="0" fontId="29" fillId="0" borderId="28" xfId="0" applyFont="1" applyBorder="1" applyAlignment="1">
      <alignment horizontal="left" vertical="center"/>
    </xf>
    <xf numFmtId="0" fontId="29" fillId="0" borderId="27" xfId="0" applyFont="1" applyBorder="1" applyAlignment="1">
      <alignment vertical="center"/>
    </xf>
    <xf numFmtId="0" fontId="29" fillId="0" borderId="29" xfId="0" applyFont="1" applyBorder="1" applyAlignment="1">
      <alignment vertical="center"/>
    </xf>
    <xf numFmtId="0" fontId="29" fillId="0" borderId="28" xfId="0" applyFont="1" applyBorder="1" applyAlignment="1">
      <alignment vertical="center"/>
    </xf>
    <xf numFmtId="0" fontId="29" fillId="0" borderId="27" xfId="0" applyFont="1" applyBorder="1" applyAlignment="1">
      <alignment horizontal="left" vertical="center" wrapText="1"/>
    </xf>
    <xf numFmtId="0" fontId="29" fillId="0" borderId="29" xfId="0" applyFont="1" applyBorder="1" applyAlignment="1">
      <alignment horizontal="left" vertical="center" wrapText="1"/>
    </xf>
    <xf numFmtId="0" fontId="29" fillId="0" borderId="28" xfId="0" applyFont="1" applyBorder="1" applyAlignment="1">
      <alignment horizontal="left" vertical="center" wrapText="1"/>
    </xf>
    <xf numFmtId="0" fontId="29" fillId="0" borderId="27" xfId="0" applyFont="1" applyBorder="1" applyAlignment="1">
      <alignment vertical="center" wrapText="1"/>
    </xf>
    <xf numFmtId="0" fontId="29" fillId="0" borderId="29" xfId="0" applyFont="1" applyBorder="1" applyAlignment="1">
      <alignment vertical="center" wrapText="1"/>
    </xf>
    <xf numFmtId="0" fontId="29" fillId="0" borderId="28" xfId="0" applyFont="1" applyBorder="1" applyAlignment="1">
      <alignment vertical="center" wrapText="1"/>
    </xf>
    <xf numFmtId="0" fontId="27" fillId="0" borderId="27" xfId="0" applyFont="1" applyBorder="1" applyAlignment="1">
      <alignment vertical="center" wrapText="1"/>
    </xf>
    <xf numFmtId="0" fontId="27" fillId="0" borderId="29" xfId="0" applyFont="1" applyBorder="1" applyAlignment="1">
      <alignment vertical="center" wrapText="1"/>
    </xf>
    <xf numFmtId="0" fontId="27" fillId="0" borderId="28" xfId="0" applyFont="1" applyBorder="1" applyAlignment="1">
      <alignment vertical="center" wrapText="1"/>
    </xf>
    <xf numFmtId="0" fontId="27" fillId="0" borderId="27" xfId="0" applyFont="1" applyBorder="1" applyAlignment="1">
      <alignment horizontal="left" vertical="center" wrapText="1"/>
    </xf>
    <xf numFmtId="0" fontId="27" fillId="0" borderId="29" xfId="0" applyFont="1" applyBorder="1" applyAlignment="1">
      <alignment horizontal="left" vertical="center" wrapText="1"/>
    </xf>
    <xf numFmtId="0" fontId="27" fillId="0" borderId="28" xfId="0" applyFont="1" applyBorder="1" applyAlignment="1">
      <alignment horizontal="left" vertical="center" wrapText="1"/>
    </xf>
    <xf numFmtId="0" fontId="32" fillId="0" borderId="26" xfId="0" applyFont="1" applyBorder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36" fillId="0" borderId="0" xfId="0" applyFont="1" applyAlignment="1">
      <alignment horizontal="right" vertical="center"/>
    </xf>
    <xf numFmtId="0" fontId="29" fillId="0" borderId="27" xfId="0" applyFont="1" applyBorder="1" applyAlignment="1">
      <alignment horizontal="center" vertical="center" wrapText="1"/>
    </xf>
    <xf numFmtId="0" fontId="29" fillId="0" borderId="28" xfId="0" applyFont="1" applyBorder="1" applyAlignment="1">
      <alignment horizontal="center" vertical="center" wrapText="1"/>
    </xf>
    <xf numFmtId="0" fontId="29" fillId="0" borderId="29" xfId="0" applyFont="1" applyBorder="1" applyAlignment="1">
      <alignment horizontal="center" vertical="center" wrapText="1"/>
    </xf>
    <xf numFmtId="0" fontId="32" fillId="0" borderId="25" xfId="0" applyFont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1" fillId="0" borderId="25" xfId="0" applyFont="1" applyBorder="1" applyAlignment="1">
      <alignment horizontal="center" vertical="center"/>
    </xf>
    <xf numFmtId="0" fontId="28" fillId="0" borderId="26" xfId="0" applyFont="1" applyBorder="1" applyAlignment="1">
      <alignment horizontal="left" vertical="center" wrapText="1"/>
    </xf>
    <xf numFmtId="0" fontId="28" fillId="0" borderId="0" xfId="0" applyFont="1" applyAlignment="1">
      <alignment horizontal="left" vertical="center" wrapText="1"/>
    </xf>
    <xf numFmtId="0" fontId="28" fillId="0" borderId="0" xfId="0" applyFont="1" applyAlignment="1">
      <alignment horizontal="left" vertical="top" wrapText="1"/>
    </xf>
    <xf numFmtId="0" fontId="40" fillId="0" borderId="0" xfId="0" applyFont="1" applyAlignment="1">
      <alignment horizontal="center" vertical="center"/>
    </xf>
    <xf numFmtId="0" fontId="40" fillId="0" borderId="31" xfId="0" applyFont="1" applyBorder="1" applyAlignment="1">
      <alignment horizontal="center" vertical="center" wrapText="1"/>
    </xf>
    <xf numFmtId="0" fontId="40" fillId="0" borderId="19" xfId="0" applyFont="1" applyBorder="1" applyAlignment="1">
      <alignment horizontal="center" vertical="center" wrapText="1"/>
    </xf>
    <xf numFmtId="0" fontId="40" fillId="0" borderId="27" xfId="0" applyFont="1" applyBorder="1" applyAlignment="1">
      <alignment horizontal="center" vertical="center" wrapText="1"/>
    </xf>
    <xf numFmtId="0" fontId="40" fillId="0" borderId="29" xfId="0" applyFont="1" applyBorder="1" applyAlignment="1">
      <alignment horizontal="center" vertical="center" wrapText="1"/>
    </xf>
    <xf numFmtId="0" fontId="40" fillId="0" borderId="28" xfId="0" applyFont="1" applyBorder="1" applyAlignment="1">
      <alignment horizontal="center" vertical="center" wrapText="1"/>
    </xf>
    <xf numFmtId="0" fontId="32" fillId="0" borderId="25" xfId="0" applyFont="1" applyBorder="1" applyAlignment="1">
      <alignment horizontal="left" vertical="center"/>
    </xf>
    <xf numFmtId="0" fontId="28" fillId="0" borderId="25" xfId="0" applyFont="1" applyBorder="1" applyAlignment="1">
      <alignment vertical="center"/>
    </xf>
  </cellXfs>
  <cellStyles count="42">
    <cellStyle name="1 antraštė" xfId="2" builtinId="16" customBuiltin="1"/>
    <cellStyle name="2 antraštė" xfId="3" builtinId="17" customBuiltin="1"/>
    <cellStyle name="20% – paryškinimas 1" xfId="19" builtinId="30" customBuiltin="1"/>
    <cellStyle name="20% – paryškinimas 2" xfId="23" builtinId="34" customBuiltin="1"/>
    <cellStyle name="20% – paryškinimas 3" xfId="27" builtinId="38" customBuiltin="1"/>
    <cellStyle name="20% – paryškinimas 4" xfId="31" builtinId="42" customBuiltin="1"/>
    <cellStyle name="20% – paryškinimas 5" xfId="35" builtinId="46" customBuiltin="1"/>
    <cellStyle name="20% – paryškinimas 6" xfId="39" builtinId="50" customBuiltin="1"/>
    <cellStyle name="3 antraštė" xfId="4" builtinId="18" customBuiltin="1"/>
    <cellStyle name="4 antraštė" xfId="5" builtinId="19" customBuiltin="1"/>
    <cellStyle name="40% – paryškinimas 1" xfId="20" builtinId="31" customBuiltin="1"/>
    <cellStyle name="40% – paryškinimas 2" xfId="24" builtinId="35" customBuiltin="1"/>
    <cellStyle name="40% – paryškinimas 3" xfId="28" builtinId="39" customBuiltin="1"/>
    <cellStyle name="40% – paryškinimas 4" xfId="32" builtinId="43" customBuiltin="1"/>
    <cellStyle name="40% – paryškinimas 5" xfId="36" builtinId="47" customBuiltin="1"/>
    <cellStyle name="40% – paryškinimas 6" xfId="40" builtinId="51" customBuiltin="1"/>
    <cellStyle name="60% – paryškinimas 1" xfId="21" builtinId="32" customBuiltin="1"/>
    <cellStyle name="60% – paryškinimas 2" xfId="25" builtinId="36" customBuiltin="1"/>
    <cellStyle name="60% – paryškinimas 3" xfId="29" builtinId="40" customBuiltin="1"/>
    <cellStyle name="60% – paryškinimas 4" xfId="33" builtinId="44" customBuiltin="1"/>
    <cellStyle name="60% – paryškinimas 5" xfId="37" builtinId="48" customBuiltin="1"/>
    <cellStyle name="60% – paryškinimas 6" xfId="41" builtinId="52" customBuiltin="1"/>
    <cellStyle name="Aiškinamasis tekstas" xfId="16" builtinId="53" customBuiltin="1"/>
    <cellStyle name="Blogas" xfId="7" builtinId="27" customBuiltin="1"/>
    <cellStyle name="Geras" xfId="6" builtinId="26" customBuiltin="1"/>
    <cellStyle name="Įprastas" xfId="0" builtinId="0" customBuiltin="1"/>
    <cellStyle name="Įspėjimo tekstas" xfId="14" builtinId="11" customBuiltin="1"/>
    <cellStyle name="Išvestis" xfId="10" builtinId="21" customBuiltin="1"/>
    <cellStyle name="Įvestis" xfId="9" builtinId="20" customBuiltin="1"/>
    <cellStyle name="Neutralus" xfId="8" builtinId="28" customBuiltin="1"/>
    <cellStyle name="Paryškinimas 1" xfId="18" builtinId="29" customBuiltin="1"/>
    <cellStyle name="Paryškinimas 2" xfId="22" builtinId="33" customBuiltin="1"/>
    <cellStyle name="Paryškinimas 3" xfId="26" builtinId="37" customBuiltin="1"/>
    <cellStyle name="Paryškinimas 4" xfId="30" builtinId="41" customBuiltin="1"/>
    <cellStyle name="Paryškinimas 5" xfId="34" builtinId="45" customBuiltin="1"/>
    <cellStyle name="Paryškinimas 6" xfId="38" builtinId="49" customBuiltin="1"/>
    <cellStyle name="Pastaba" xfId="15" builtinId="10" customBuiltin="1"/>
    <cellStyle name="Pavadinimas" xfId="1" builtinId="15" customBuiltin="1"/>
    <cellStyle name="Skaičiavimas" xfId="11" builtinId="22" customBuiltin="1"/>
    <cellStyle name="Suma" xfId="17" builtinId="25" customBuiltin="1"/>
    <cellStyle name="Susietas langelis" xfId="12" builtinId="24" customBuiltin="1"/>
    <cellStyle name="Tikrinimo langelis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19"/>
  <sheetViews>
    <sheetView showGridLines="0" tabSelected="1" zoomScaleSheetLayoutView="100" workbookViewId="0">
      <selection activeCell="Q18" sqref="Q18:Q19"/>
    </sheetView>
  </sheetViews>
  <sheetFormatPr defaultRowHeight="12.75"/>
  <cols>
    <col min="1" max="1" width="5.5703125" style="1" customWidth="1"/>
    <col min="2" max="2" width="10.5703125" style="1" customWidth="1"/>
    <col min="3" max="3" width="3.140625" style="2" customWidth="1"/>
    <col min="4" max="4" width="2.7109375" style="2" customWidth="1"/>
    <col min="5" max="5" width="59" style="2" customWidth="1"/>
    <col min="6" max="6" width="7.7109375" style="3" customWidth="1"/>
    <col min="7" max="8" width="12.85546875" style="1" customWidth="1"/>
    <col min="9" max="9" width="5.28515625" style="1" customWidth="1"/>
    <col min="10" max="16384" width="9.140625" style="1"/>
  </cols>
  <sheetData>
    <row r="1" spans="1:8" ht="30" customHeight="1">
      <c r="B1" s="155" t="s">
        <v>0</v>
      </c>
      <c r="C1" s="155"/>
      <c r="D1" s="155"/>
      <c r="E1" s="155"/>
      <c r="F1" s="155"/>
      <c r="G1" s="155"/>
      <c r="H1" s="155"/>
    </row>
    <row r="2" spans="1:8">
      <c r="A2" s="4"/>
      <c r="F2" s="156" t="s">
        <v>1</v>
      </c>
      <c r="G2" s="156"/>
      <c r="H2" s="156"/>
    </row>
    <row r="3" spans="1:8">
      <c r="A3" s="4"/>
      <c r="F3" s="157" t="s">
        <v>2</v>
      </c>
      <c r="G3" s="157"/>
      <c r="H3" s="157"/>
    </row>
    <row r="4" spans="1:8">
      <c r="A4" s="4"/>
    </row>
    <row r="5" spans="1:8">
      <c r="A5" s="4"/>
      <c r="B5" s="148" t="s">
        <v>3</v>
      </c>
      <c r="C5" s="148"/>
      <c r="D5" s="148"/>
      <c r="E5" s="148"/>
      <c r="F5" s="148"/>
      <c r="G5" s="148"/>
      <c r="H5" s="148"/>
    </row>
    <row r="6" spans="1:8">
      <c r="A6" s="4"/>
      <c r="B6" s="148"/>
      <c r="C6" s="148"/>
      <c r="D6" s="148"/>
      <c r="E6" s="148"/>
      <c r="F6" s="148"/>
      <c r="G6" s="148"/>
      <c r="H6" s="148"/>
    </row>
    <row r="7" spans="1:8">
      <c r="A7" s="4"/>
      <c r="B7" s="145" t="s">
        <v>4</v>
      </c>
      <c r="C7" s="145"/>
      <c r="D7" s="145"/>
      <c r="E7" s="145"/>
      <c r="F7" s="145"/>
      <c r="G7" s="145"/>
      <c r="H7" s="145"/>
    </row>
    <row r="8" spans="1:8">
      <c r="A8" s="4"/>
      <c r="B8" s="139" t="s">
        <v>5</v>
      </c>
      <c r="C8" s="139"/>
      <c r="D8" s="139"/>
      <c r="E8" s="139"/>
      <c r="F8" s="139"/>
      <c r="G8" s="139"/>
      <c r="H8" s="139"/>
    </row>
    <row r="9" spans="1:8" ht="12.75" customHeight="1">
      <c r="A9" s="4"/>
      <c r="B9" s="145" t="s">
        <v>6</v>
      </c>
      <c r="C9" s="145"/>
      <c r="D9" s="145"/>
      <c r="E9" s="145"/>
      <c r="F9" s="145"/>
      <c r="G9" s="145"/>
      <c r="H9" s="145"/>
    </row>
    <row r="10" spans="1:8">
      <c r="A10" s="4"/>
      <c r="B10" s="132" t="s">
        <v>7</v>
      </c>
      <c r="C10" s="132"/>
      <c r="D10" s="132"/>
      <c r="E10" s="132"/>
      <c r="F10" s="132"/>
      <c r="G10" s="132"/>
      <c r="H10" s="132"/>
    </row>
    <row r="11" spans="1:8">
      <c r="A11" s="4"/>
      <c r="B11" s="146"/>
      <c r="C11" s="146"/>
      <c r="D11" s="146"/>
      <c r="E11" s="146"/>
      <c r="F11" s="146"/>
      <c r="G11" s="146"/>
      <c r="H11" s="146"/>
    </row>
    <row r="12" spans="1:8">
      <c r="A12" s="4"/>
      <c r="B12" s="147"/>
      <c r="C12" s="147"/>
      <c r="D12" s="147"/>
      <c r="E12" s="147"/>
      <c r="F12" s="147"/>
    </row>
    <row r="13" spans="1:8">
      <c r="A13" s="4"/>
      <c r="B13" s="148" t="s">
        <v>8</v>
      </c>
      <c r="C13" s="148"/>
      <c r="D13" s="148"/>
      <c r="E13" s="148"/>
      <c r="F13" s="148"/>
      <c r="G13" s="148"/>
      <c r="H13" s="148"/>
    </row>
    <row r="14" spans="1:8">
      <c r="A14" s="4"/>
      <c r="B14" s="148" t="s">
        <v>9</v>
      </c>
      <c r="C14" s="148"/>
      <c r="D14" s="148"/>
      <c r="E14" s="148"/>
      <c r="F14" s="148"/>
      <c r="G14" s="148"/>
      <c r="H14" s="148"/>
    </row>
    <row r="15" spans="1:8">
      <c r="A15" s="4"/>
      <c r="B15" s="5"/>
      <c r="C15" s="6"/>
      <c r="D15" s="6"/>
      <c r="E15" s="6"/>
      <c r="F15" s="6"/>
      <c r="G15" s="7"/>
      <c r="H15" s="7"/>
    </row>
    <row r="16" spans="1:8">
      <c r="A16" s="4"/>
      <c r="B16" s="149" t="s">
        <v>272</v>
      </c>
      <c r="C16" s="149"/>
      <c r="D16" s="149"/>
      <c r="E16" s="149"/>
      <c r="F16" s="149"/>
      <c r="G16" s="149"/>
      <c r="H16" s="149"/>
    </row>
    <row r="17" spans="1:8">
      <c r="A17" s="4"/>
      <c r="B17" s="150" t="s">
        <v>10</v>
      </c>
      <c r="C17" s="150"/>
      <c r="D17" s="150"/>
      <c r="E17" s="150"/>
      <c r="F17" s="150"/>
      <c r="G17" s="150"/>
      <c r="H17" s="150"/>
    </row>
    <row r="18" spans="1:8" ht="12.75" customHeight="1">
      <c r="A18" s="4"/>
      <c r="B18" s="5"/>
      <c r="C18" s="8"/>
      <c r="D18" s="8"/>
      <c r="E18" s="151" t="s">
        <v>278</v>
      </c>
      <c r="F18" s="151"/>
      <c r="G18" s="151"/>
      <c r="H18" s="151"/>
    </row>
    <row r="19" spans="1:8" ht="67.5" customHeight="1">
      <c r="A19" s="4"/>
      <c r="B19" s="9" t="s">
        <v>11</v>
      </c>
      <c r="C19" s="152" t="s">
        <v>12</v>
      </c>
      <c r="D19" s="153"/>
      <c r="E19" s="154"/>
      <c r="F19" s="11" t="s">
        <v>13</v>
      </c>
      <c r="G19" s="10" t="s">
        <v>14</v>
      </c>
      <c r="H19" s="10" t="s">
        <v>15</v>
      </c>
    </row>
    <row r="20" spans="1:8" s="2" customFormat="1" ht="12.75" customHeight="1">
      <c r="A20" s="4"/>
      <c r="B20" s="10" t="s">
        <v>16</v>
      </c>
      <c r="C20" s="12" t="s">
        <v>17</v>
      </c>
      <c r="D20" s="13"/>
      <c r="E20" s="14"/>
      <c r="F20" s="15"/>
      <c r="G20" s="16">
        <f>SUM(G21,G27,G37,G38,G39)</f>
        <v>313164.64999999997</v>
      </c>
      <c r="H20" s="16">
        <f>SUM(H21,H27,H37,H38,H39)</f>
        <v>307497.02999999997</v>
      </c>
    </row>
    <row r="21" spans="1:8" s="2" customFormat="1" ht="12.75" customHeight="1">
      <c r="A21" s="4"/>
      <c r="B21" s="17" t="s">
        <v>18</v>
      </c>
      <c r="C21" s="18" t="s">
        <v>19</v>
      </c>
      <c r="D21" s="19"/>
      <c r="E21" s="20"/>
      <c r="F21" s="15" t="s">
        <v>262</v>
      </c>
      <c r="G21" s="21">
        <f>SUM(G22:G26)</f>
        <v>0.28999999999996001</v>
      </c>
      <c r="H21" s="21">
        <f>SUM(H22:H26)</f>
        <v>0.28999999999996001</v>
      </c>
    </row>
    <row r="22" spans="1:8" s="2" customFormat="1" ht="12.75" customHeight="1">
      <c r="A22" s="4"/>
      <c r="B22" s="15" t="s">
        <v>20</v>
      </c>
      <c r="C22" s="22"/>
      <c r="D22" s="23" t="s">
        <v>21</v>
      </c>
      <c r="E22" s="24"/>
      <c r="F22" s="25"/>
      <c r="G22" s="21" t="s">
        <v>22</v>
      </c>
      <c r="H22" s="21" t="s">
        <v>22</v>
      </c>
    </row>
    <row r="23" spans="1:8" s="2" customFormat="1" ht="12.75" customHeight="1">
      <c r="A23" s="4"/>
      <c r="B23" s="15" t="s">
        <v>23</v>
      </c>
      <c r="C23" s="22"/>
      <c r="D23" s="23" t="s">
        <v>24</v>
      </c>
      <c r="E23" s="26"/>
      <c r="F23" s="27"/>
      <c r="G23" s="21" t="s">
        <v>22</v>
      </c>
      <c r="H23" s="21" t="s">
        <v>22</v>
      </c>
    </row>
    <row r="24" spans="1:8" s="2" customFormat="1" ht="12.75" customHeight="1">
      <c r="A24" s="4"/>
      <c r="B24" s="15" t="s">
        <v>25</v>
      </c>
      <c r="C24" s="22"/>
      <c r="D24" s="23" t="s">
        <v>26</v>
      </c>
      <c r="E24" s="26"/>
      <c r="F24" s="27"/>
      <c r="G24" s="21">
        <v>0.28999999999996001</v>
      </c>
      <c r="H24" s="21">
        <v>0.28999999999996001</v>
      </c>
    </row>
    <row r="25" spans="1:8" s="2" customFormat="1" ht="12.75" customHeight="1">
      <c r="A25" s="4"/>
      <c r="B25" s="15" t="s">
        <v>27</v>
      </c>
      <c r="C25" s="22"/>
      <c r="D25" s="23" t="s">
        <v>28</v>
      </c>
      <c r="E25" s="26"/>
      <c r="F25" s="17"/>
      <c r="G25" s="21" t="s">
        <v>22</v>
      </c>
      <c r="H25" s="21" t="s">
        <v>22</v>
      </c>
    </row>
    <row r="26" spans="1:8" s="2" customFormat="1" ht="12.75" customHeight="1">
      <c r="A26" s="4"/>
      <c r="B26" s="28" t="s">
        <v>29</v>
      </c>
      <c r="C26" s="22"/>
      <c r="D26" s="29" t="s">
        <v>30</v>
      </c>
      <c r="E26" s="24"/>
      <c r="F26" s="17"/>
      <c r="G26" s="21" t="s">
        <v>22</v>
      </c>
      <c r="H26" s="21" t="s">
        <v>22</v>
      </c>
    </row>
    <row r="27" spans="1:8" s="2" customFormat="1" ht="12.75" customHeight="1">
      <c r="A27" s="4"/>
      <c r="B27" s="30" t="s">
        <v>31</v>
      </c>
      <c r="C27" s="31" t="s">
        <v>32</v>
      </c>
      <c r="D27" s="32"/>
      <c r="E27" s="33"/>
      <c r="F27" s="17" t="s">
        <v>263</v>
      </c>
      <c r="G27" s="21">
        <f>SUM(G28:G36)</f>
        <v>313164.36</v>
      </c>
      <c r="H27" s="21">
        <f>SUM(H28:H36)</f>
        <v>307496.74</v>
      </c>
    </row>
    <row r="28" spans="1:8" s="2" customFormat="1" ht="12.75" customHeight="1">
      <c r="A28" s="4"/>
      <c r="B28" s="15" t="s">
        <v>33</v>
      </c>
      <c r="C28" s="22"/>
      <c r="D28" s="23" t="s">
        <v>34</v>
      </c>
      <c r="E28" s="26"/>
      <c r="F28" s="27"/>
      <c r="G28" s="21" t="s">
        <v>22</v>
      </c>
      <c r="H28" s="21" t="s">
        <v>22</v>
      </c>
    </row>
    <row r="29" spans="1:8" s="2" customFormat="1" ht="12.75" customHeight="1">
      <c r="A29" s="4"/>
      <c r="B29" s="15" t="s">
        <v>35</v>
      </c>
      <c r="C29" s="22"/>
      <c r="D29" s="23" t="s">
        <v>36</v>
      </c>
      <c r="E29" s="26"/>
      <c r="F29" s="27"/>
      <c r="G29" s="21">
        <v>246851.18</v>
      </c>
      <c r="H29" s="21">
        <v>253804.76</v>
      </c>
    </row>
    <row r="30" spans="1:8" s="2" customFormat="1" ht="12.75" customHeight="1">
      <c r="A30" s="4"/>
      <c r="B30" s="15" t="s">
        <v>37</v>
      </c>
      <c r="C30" s="22"/>
      <c r="D30" s="23" t="s">
        <v>38</v>
      </c>
      <c r="E30" s="26"/>
      <c r="F30" s="27"/>
      <c r="G30" s="21" t="s">
        <v>22</v>
      </c>
      <c r="H30" s="21" t="s">
        <v>22</v>
      </c>
    </row>
    <row r="31" spans="1:8" s="2" customFormat="1" ht="12.75" customHeight="1">
      <c r="A31" s="4"/>
      <c r="B31" s="15" t="s">
        <v>39</v>
      </c>
      <c r="C31" s="22"/>
      <c r="D31" s="23" t="s">
        <v>40</v>
      </c>
      <c r="E31" s="26"/>
      <c r="F31" s="27"/>
      <c r="G31" s="21">
        <v>4743.2</v>
      </c>
      <c r="H31" s="21">
        <v>4888.3999999999996</v>
      </c>
    </row>
    <row r="32" spans="1:8" s="2" customFormat="1" ht="12.75" customHeight="1">
      <c r="A32" s="4"/>
      <c r="B32" s="15" t="s">
        <v>41</v>
      </c>
      <c r="C32" s="22"/>
      <c r="D32" s="23" t="s">
        <v>42</v>
      </c>
      <c r="E32" s="26"/>
      <c r="F32" s="27"/>
      <c r="G32" s="21">
        <v>31188.58</v>
      </c>
      <c r="H32" s="21">
        <v>28599.13</v>
      </c>
    </row>
    <row r="33" spans="1:8" s="2" customFormat="1" ht="12.75" customHeight="1">
      <c r="A33" s="4"/>
      <c r="B33" s="15" t="s">
        <v>43</v>
      </c>
      <c r="C33" s="22"/>
      <c r="D33" s="23" t="s">
        <v>44</v>
      </c>
      <c r="E33" s="26"/>
      <c r="F33" s="27"/>
      <c r="G33" s="21" t="s">
        <v>22</v>
      </c>
      <c r="H33" s="21" t="s">
        <v>22</v>
      </c>
    </row>
    <row r="34" spans="1:8" s="2" customFormat="1" ht="12.75" customHeight="1">
      <c r="A34" s="4"/>
      <c r="B34" s="15" t="s">
        <v>45</v>
      </c>
      <c r="C34" s="22"/>
      <c r="D34" s="23" t="s">
        <v>46</v>
      </c>
      <c r="E34" s="26"/>
      <c r="F34" s="27"/>
      <c r="G34" s="21">
        <v>21570.66</v>
      </c>
      <c r="H34" s="21">
        <v>20204.45</v>
      </c>
    </row>
    <row r="35" spans="1:8" s="2" customFormat="1" ht="12.75" customHeight="1">
      <c r="A35" s="4"/>
      <c r="B35" s="15" t="s">
        <v>47</v>
      </c>
      <c r="C35" s="34"/>
      <c r="D35" s="35" t="s">
        <v>48</v>
      </c>
      <c r="E35" s="36"/>
      <c r="F35" s="27"/>
      <c r="G35" s="21" t="s">
        <v>22</v>
      </c>
      <c r="H35" s="21" t="s">
        <v>22</v>
      </c>
    </row>
    <row r="36" spans="1:8" s="2" customFormat="1" ht="12.75" customHeight="1">
      <c r="A36" s="4"/>
      <c r="B36" s="15" t="s">
        <v>49</v>
      </c>
      <c r="C36" s="22"/>
      <c r="D36" s="23" t="s">
        <v>50</v>
      </c>
      <c r="E36" s="26"/>
      <c r="F36" s="17"/>
      <c r="G36" s="21">
        <v>8810.74</v>
      </c>
      <c r="H36" s="21">
        <v>0</v>
      </c>
    </row>
    <row r="37" spans="1:8" s="2" customFormat="1" ht="12.75" customHeight="1">
      <c r="A37" s="4"/>
      <c r="B37" s="17" t="s">
        <v>51</v>
      </c>
      <c r="C37" s="37" t="s">
        <v>52</v>
      </c>
      <c r="D37" s="37"/>
      <c r="E37" s="38"/>
      <c r="F37" s="17"/>
      <c r="G37" s="21" t="s">
        <v>22</v>
      </c>
      <c r="H37" s="21" t="s">
        <v>22</v>
      </c>
    </row>
    <row r="38" spans="1:8" s="2" customFormat="1" ht="12.75" customHeight="1">
      <c r="A38" s="4"/>
      <c r="B38" s="17" t="s">
        <v>53</v>
      </c>
      <c r="C38" s="37" t="s">
        <v>54</v>
      </c>
      <c r="D38" s="37"/>
      <c r="E38" s="38"/>
      <c r="F38" s="27"/>
      <c r="G38" s="21" t="s">
        <v>22</v>
      </c>
      <c r="H38" s="21" t="s">
        <v>22</v>
      </c>
    </row>
    <row r="39" spans="1:8" s="2" customFormat="1" ht="12.75" customHeight="1">
      <c r="A39" s="4"/>
      <c r="B39" s="17" t="s">
        <v>55</v>
      </c>
      <c r="C39" s="37" t="s">
        <v>56</v>
      </c>
      <c r="D39" s="22"/>
      <c r="E39" s="39"/>
      <c r="F39" s="27"/>
      <c r="G39" s="21" t="s">
        <v>22</v>
      </c>
      <c r="H39" s="21" t="s">
        <v>22</v>
      </c>
    </row>
    <row r="40" spans="1:8" s="2" customFormat="1" ht="12.75" customHeight="1">
      <c r="A40" s="4"/>
      <c r="B40" s="10" t="s">
        <v>57</v>
      </c>
      <c r="C40" s="12" t="s">
        <v>58</v>
      </c>
      <c r="D40" s="13"/>
      <c r="E40" s="14"/>
      <c r="F40" s="27"/>
      <c r="G40" s="21" t="s">
        <v>22</v>
      </c>
      <c r="H40" s="21" t="s">
        <v>22</v>
      </c>
    </row>
    <row r="41" spans="1:8" s="2" customFormat="1" ht="12.75" customHeight="1">
      <c r="A41" s="4"/>
      <c r="B41" s="9" t="s">
        <v>59</v>
      </c>
      <c r="C41" s="40" t="s">
        <v>60</v>
      </c>
      <c r="D41" s="41"/>
      <c r="E41" s="42"/>
      <c r="F41" s="17"/>
      <c r="G41" s="16">
        <f>SUM(G42,G48,G49,G56,G57)</f>
        <v>97591.039999999994</v>
      </c>
      <c r="H41" s="16">
        <f>SUM(H42,H48,H49,H56,H57)</f>
        <v>105131.34</v>
      </c>
    </row>
    <row r="42" spans="1:8" s="2" customFormat="1" ht="12.75" customHeight="1">
      <c r="A42" s="4"/>
      <c r="B42" s="43" t="s">
        <v>18</v>
      </c>
      <c r="C42" s="44" t="s">
        <v>61</v>
      </c>
      <c r="D42" s="45"/>
      <c r="E42" s="46"/>
      <c r="F42" s="17" t="s">
        <v>264</v>
      </c>
      <c r="G42" s="21">
        <f>SUM(G43:G47)</f>
        <v>29.45</v>
      </c>
      <c r="H42" s="21">
        <f>SUM(H43:H47)</f>
        <v>4378.2</v>
      </c>
    </row>
    <row r="43" spans="1:8" s="2" customFormat="1" ht="12.75" customHeight="1">
      <c r="A43" s="4"/>
      <c r="B43" s="47" t="s">
        <v>20</v>
      </c>
      <c r="C43" s="34"/>
      <c r="D43" s="35" t="s">
        <v>62</v>
      </c>
      <c r="E43" s="36"/>
      <c r="F43" s="27"/>
      <c r="G43" s="21" t="s">
        <v>22</v>
      </c>
      <c r="H43" s="21" t="s">
        <v>22</v>
      </c>
    </row>
    <row r="44" spans="1:8" s="2" customFormat="1" ht="12.75" customHeight="1">
      <c r="A44" s="4"/>
      <c r="B44" s="47" t="s">
        <v>23</v>
      </c>
      <c r="C44" s="34"/>
      <c r="D44" s="35" t="s">
        <v>63</v>
      </c>
      <c r="E44" s="36"/>
      <c r="F44" s="27"/>
      <c r="G44" s="21">
        <v>29.45</v>
      </c>
      <c r="H44" s="21">
        <v>4378.2</v>
      </c>
    </row>
    <row r="45" spans="1:8" s="2" customFormat="1">
      <c r="A45" s="4"/>
      <c r="B45" s="47" t="s">
        <v>25</v>
      </c>
      <c r="C45" s="34"/>
      <c r="D45" s="35" t="s">
        <v>64</v>
      </c>
      <c r="E45" s="36"/>
      <c r="F45" s="27"/>
      <c r="G45" s="21" t="s">
        <v>22</v>
      </c>
      <c r="H45" s="21" t="s">
        <v>22</v>
      </c>
    </row>
    <row r="46" spans="1:8" s="2" customFormat="1">
      <c r="A46" s="4"/>
      <c r="B46" s="47" t="s">
        <v>27</v>
      </c>
      <c r="C46" s="34"/>
      <c r="D46" s="35" t="s">
        <v>65</v>
      </c>
      <c r="E46" s="36"/>
      <c r="F46" s="27"/>
      <c r="G46" s="21" t="s">
        <v>22</v>
      </c>
      <c r="H46" s="21" t="s">
        <v>22</v>
      </c>
    </row>
    <row r="47" spans="1:8" s="2" customFormat="1" ht="12.75" customHeight="1">
      <c r="A47" s="4"/>
      <c r="B47" s="47" t="s">
        <v>29</v>
      </c>
      <c r="C47" s="41"/>
      <c r="D47" s="134" t="s">
        <v>66</v>
      </c>
      <c r="E47" s="135"/>
      <c r="F47" s="27"/>
      <c r="G47" s="21" t="s">
        <v>22</v>
      </c>
      <c r="H47" s="21" t="s">
        <v>22</v>
      </c>
    </row>
    <row r="48" spans="1:8" s="2" customFormat="1" ht="12.75" customHeight="1">
      <c r="A48" s="4"/>
      <c r="B48" s="43" t="s">
        <v>31</v>
      </c>
      <c r="C48" s="49" t="s">
        <v>67</v>
      </c>
      <c r="D48" s="50"/>
      <c r="E48" s="51"/>
      <c r="F48" s="17" t="s">
        <v>266</v>
      </c>
      <c r="G48" s="21">
        <v>0</v>
      </c>
      <c r="H48" s="21">
        <v>10234.799999999999</v>
      </c>
    </row>
    <row r="49" spans="1:8" s="2" customFormat="1" ht="12.75" customHeight="1">
      <c r="A49" s="4"/>
      <c r="B49" s="43" t="s">
        <v>51</v>
      </c>
      <c r="C49" s="44" t="s">
        <v>68</v>
      </c>
      <c r="D49" s="45"/>
      <c r="E49" s="46"/>
      <c r="F49" s="17" t="s">
        <v>265</v>
      </c>
      <c r="G49" s="21">
        <f>SUM(G50:G55)</f>
        <v>86317.17</v>
      </c>
      <c r="H49" s="21">
        <f>SUM(H50:H55)</f>
        <v>83615.17</v>
      </c>
    </row>
    <row r="50" spans="1:8" s="2" customFormat="1" ht="12.75" customHeight="1">
      <c r="A50" s="4"/>
      <c r="B50" s="47" t="s">
        <v>69</v>
      </c>
      <c r="C50" s="45"/>
      <c r="D50" s="52" t="s">
        <v>70</v>
      </c>
      <c r="E50" s="53"/>
      <c r="F50" s="17"/>
      <c r="G50" s="21" t="s">
        <v>22</v>
      </c>
      <c r="H50" s="21" t="s">
        <v>22</v>
      </c>
    </row>
    <row r="51" spans="1:8" s="2" customFormat="1" ht="12.75" customHeight="1">
      <c r="A51" s="4"/>
      <c r="B51" s="54" t="s">
        <v>71</v>
      </c>
      <c r="C51" s="34"/>
      <c r="D51" s="35" t="s">
        <v>72</v>
      </c>
      <c r="E51" s="55"/>
      <c r="F51" s="56"/>
      <c r="G51" s="21" t="s">
        <v>22</v>
      </c>
      <c r="H51" s="21" t="s">
        <v>22</v>
      </c>
    </row>
    <row r="52" spans="1:8" s="2" customFormat="1" ht="12.75" customHeight="1">
      <c r="A52" s="4"/>
      <c r="B52" s="47" t="s">
        <v>73</v>
      </c>
      <c r="C52" s="34"/>
      <c r="D52" s="35" t="s">
        <v>74</v>
      </c>
      <c r="E52" s="36"/>
      <c r="F52" s="17"/>
      <c r="G52" s="21">
        <v>0</v>
      </c>
      <c r="H52" s="21">
        <v>0</v>
      </c>
    </row>
    <row r="53" spans="1:8" s="2" customFormat="1" ht="12.75" customHeight="1">
      <c r="A53" s="4"/>
      <c r="B53" s="47" t="s">
        <v>75</v>
      </c>
      <c r="C53" s="34"/>
      <c r="D53" s="134" t="s">
        <v>76</v>
      </c>
      <c r="E53" s="135"/>
      <c r="F53" s="17"/>
      <c r="G53" s="21">
        <v>1155.01</v>
      </c>
      <c r="H53" s="21">
        <v>6430.42</v>
      </c>
    </row>
    <row r="54" spans="1:8" s="2" customFormat="1" ht="12.75" customHeight="1">
      <c r="A54" s="4"/>
      <c r="B54" s="47" t="s">
        <v>77</v>
      </c>
      <c r="C54" s="34"/>
      <c r="D54" s="35" t="s">
        <v>78</v>
      </c>
      <c r="E54" s="36"/>
      <c r="F54" s="17"/>
      <c r="G54" s="21">
        <v>85162.16</v>
      </c>
      <c r="H54" s="21">
        <v>77184.75</v>
      </c>
    </row>
    <row r="55" spans="1:8" s="2" customFormat="1" ht="12.75" customHeight="1">
      <c r="A55" s="4"/>
      <c r="B55" s="47" t="s">
        <v>79</v>
      </c>
      <c r="C55" s="34"/>
      <c r="D55" s="35" t="s">
        <v>80</v>
      </c>
      <c r="E55" s="36"/>
      <c r="F55" s="17"/>
      <c r="G55" s="21">
        <v>0</v>
      </c>
      <c r="H55" s="21">
        <v>0</v>
      </c>
    </row>
    <row r="56" spans="1:8" s="2" customFormat="1" ht="12.75" customHeight="1">
      <c r="A56" s="4"/>
      <c r="B56" s="43" t="s">
        <v>53</v>
      </c>
      <c r="C56" s="57" t="s">
        <v>81</v>
      </c>
      <c r="D56" s="57"/>
      <c r="E56" s="58"/>
      <c r="F56" s="17"/>
      <c r="G56" s="21" t="s">
        <v>22</v>
      </c>
      <c r="H56" s="21" t="s">
        <v>22</v>
      </c>
    </row>
    <row r="57" spans="1:8" s="2" customFormat="1" ht="12.75" customHeight="1">
      <c r="A57" s="4"/>
      <c r="B57" s="43" t="s">
        <v>55</v>
      </c>
      <c r="C57" s="57" t="s">
        <v>82</v>
      </c>
      <c r="D57" s="57"/>
      <c r="E57" s="58"/>
      <c r="F57" s="17" t="s">
        <v>267</v>
      </c>
      <c r="G57" s="21">
        <v>11244.42</v>
      </c>
      <c r="H57" s="21">
        <v>6903.17</v>
      </c>
    </row>
    <row r="58" spans="1:8" s="2" customFormat="1" ht="12.75" customHeight="1">
      <c r="A58" s="4"/>
      <c r="B58" s="17"/>
      <c r="C58" s="31" t="s">
        <v>83</v>
      </c>
      <c r="D58" s="32"/>
      <c r="E58" s="33"/>
      <c r="F58" s="17"/>
      <c r="G58" s="21">
        <f>SUM(G20,G40,G41)</f>
        <v>410755.68999999994</v>
      </c>
      <c r="H58" s="21">
        <f>SUM(H20,H40,H41)</f>
        <v>412628.37</v>
      </c>
    </row>
    <row r="59" spans="1:8" s="2" customFormat="1" ht="12.75" customHeight="1">
      <c r="A59" s="4"/>
      <c r="B59" s="10" t="s">
        <v>84</v>
      </c>
      <c r="C59" s="12" t="s">
        <v>85</v>
      </c>
      <c r="D59" s="12"/>
      <c r="E59" s="59"/>
      <c r="F59" s="17" t="s">
        <v>268</v>
      </c>
      <c r="G59" s="16">
        <f>SUM(G60:G63)</f>
        <v>324312.22000000003</v>
      </c>
      <c r="H59" s="16">
        <f>SUM(H60:H63)</f>
        <v>323075.94</v>
      </c>
    </row>
    <row r="60" spans="1:8" s="2" customFormat="1" ht="12.75" customHeight="1">
      <c r="A60" s="4"/>
      <c r="B60" s="17" t="s">
        <v>18</v>
      </c>
      <c r="C60" s="37" t="s">
        <v>86</v>
      </c>
      <c r="D60" s="37"/>
      <c r="E60" s="38"/>
      <c r="F60" s="17"/>
      <c r="G60" s="21">
        <v>12832.84</v>
      </c>
      <c r="H60" s="21">
        <v>8810.74</v>
      </c>
    </row>
    <row r="61" spans="1:8" s="2" customFormat="1" ht="12.75" customHeight="1">
      <c r="A61" s="4"/>
      <c r="B61" s="30" t="s">
        <v>31</v>
      </c>
      <c r="C61" s="31" t="s">
        <v>87</v>
      </c>
      <c r="D61" s="32"/>
      <c r="E61" s="33"/>
      <c r="F61" s="30"/>
      <c r="G61" s="21">
        <v>304291.03000000003</v>
      </c>
      <c r="H61" s="21">
        <v>307423.05</v>
      </c>
    </row>
    <row r="62" spans="1:8" s="2" customFormat="1" ht="12.75" customHeight="1">
      <c r="A62" s="4"/>
      <c r="B62" s="17" t="s">
        <v>51</v>
      </c>
      <c r="C62" s="142" t="s">
        <v>88</v>
      </c>
      <c r="D62" s="143"/>
      <c r="E62" s="144"/>
      <c r="F62" s="17"/>
      <c r="G62" s="21">
        <v>0</v>
      </c>
      <c r="H62" s="21">
        <v>0</v>
      </c>
    </row>
    <row r="63" spans="1:8" s="2" customFormat="1" ht="12.75" customHeight="1">
      <c r="A63" s="4"/>
      <c r="B63" s="17" t="s">
        <v>89</v>
      </c>
      <c r="C63" s="37" t="s">
        <v>90</v>
      </c>
      <c r="D63" s="22"/>
      <c r="E63" s="39"/>
      <c r="F63" s="17"/>
      <c r="G63" s="21">
        <v>7188.35</v>
      </c>
      <c r="H63" s="21">
        <v>6842.15</v>
      </c>
    </row>
    <row r="64" spans="1:8" s="2" customFormat="1" ht="12.75" customHeight="1">
      <c r="A64" s="4"/>
      <c r="B64" s="10" t="s">
        <v>91</v>
      </c>
      <c r="C64" s="12" t="s">
        <v>92</v>
      </c>
      <c r="D64" s="13"/>
      <c r="E64" s="14"/>
      <c r="F64" s="17" t="s">
        <v>269</v>
      </c>
      <c r="G64" s="16">
        <f>SUM(G65,G69)</f>
        <v>74743.079999999987</v>
      </c>
      <c r="H64" s="16">
        <f>SUM(H65,H69)</f>
        <v>77304.75</v>
      </c>
    </row>
    <row r="65" spans="1:8" s="2" customFormat="1" ht="12.75" customHeight="1">
      <c r="A65" s="4"/>
      <c r="B65" s="17" t="s">
        <v>18</v>
      </c>
      <c r="C65" s="18" t="s">
        <v>93</v>
      </c>
      <c r="D65" s="60"/>
      <c r="E65" s="61"/>
      <c r="F65" s="17"/>
      <c r="G65" s="21">
        <f>SUM(G66:G68)</f>
        <v>11620.32</v>
      </c>
      <c r="H65" s="21">
        <f>SUM(H66:H68)</f>
        <v>11620.32</v>
      </c>
    </row>
    <row r="66" spans="1:8" s="2" customFormat="1">
      <c r="A66" s="4"/>
      <c r="B66" s="15" t="s">
        <v>20</v>
      </c>
      <c r="C66" s="62"/>
      <c r="D66" s="23" t="s">
        <v>94</v>
      </c>
      <c r="E66" s="63"/>
      <c r="F66" s="17"/>
      <c r="G66" s="21" t="s">
        <v>22</v>
      </c>
      <c r="H66" s="21" t="s">
        <v>22</v>
      </c>
    </row>
    <row r="67" spans="1:8" s="2" customFormat="1" ht="12.75" customHeight="1">
      <c r="A67" s="4"/>
      <c r="B67" s="15" t="s">
        <v>23</v>
      </c>
      <c r="C67" s="22"/>
      <c r="D67" s="23" t="s">
        <v>95</v>
      </c>
      <c r="E67" s="26"/>
      <c r="F67" s="17"/>
      <c r="G67" s="21">
        <v>11620.32</v>
      </c>
      <c r="H67" s="21">
        <v>11620.32</v>
      </c>
    </row>
    <row r="68" spans="1:8" s="2" customFormat="1" ht="12.75" customHeight="1">
      <c r="A68" s="4"/>
      <c r="B68" s="15" t="s">
        <v>96</v>
      </c>
      <c r="C68" s="22"/>
      <c r="D68" s="23" t="s">
        <v>97</v>
      </c>
      <c r="E68" s="26"/>
      <c r="F68" s="27"/>
      <c r="G68" s="21" t="s">
        <v>22</v>
      </c>
      <c r="H68" s="21" t="s">
        <v>22</v>
      </c>
    </row>
    <row r="69" spans="1:8" s="64" customFormat="1" ht="12.75" customHeight="1">
      <c r="A69" s="4"/>
      <c r="B69" s="43" t="s">
        <v>31</v>
      </c>
      <c r="C69" s="65" t="s">
        <v>98</v>
      </c>
      <c r="D69" s="66"/>
      <c r="E69" s="67"/>
      <c r="F69" s="43" t="s">
        <v>270</v>
      </c>
      <c r="G69" s="21">
        <f>SUM(G70:G75,G78:G83)</f>
        <v>63122.759999999995</v>
      </c>
      <c r="H69" s="21">
        <f>SUM(H70:H75,H78:H83)</f>
        <v>65684.429999999993</v>
      </c>
    </row>
    <row r="70" spans="1:8" s="2" customFormat="1" ht="12.75" customHeight="1">
      <c r="A70" s="4"/>
      <c r="B70" s="15" t="s">
        <v>33</v>
      </c>
      <c r="C70" s="22"/>
      <c r="D70" s="23" t="s">
        <v>99</v>
      </c>
      <c r="E70" s="24"/>
      <c r="F70" s="17"/>
      <c r="G70" s="21" t="s">
        <v>22</v>
      </c>
      <c r="H70" s="21" t="s">
        <v>22</v>
      </c>
    </row>
    <row r="71" spans="1:8" s="2" customFormat="1" ht="12.75" customHeight="1">
      <c r="A71" s="4"/>
      <c r="B71" s="15" t="s">
        <v>35</v>
      </c>
      <c r="C71" s="62"/>
      <c r="D71" s="23" t="s">
        <v>100</v>
      </c>
      <c r="E71" s="63"/>
      <c r="F71" s="17"/>
      <c r="G71" s="21" t="s">
        <v>22</v>
      </c>
      <c r="H71" s="21" t="s">
        <v>22</v>
      </c>
    </row>
    <row r="72" spans="1:8" s="2" customFormat="1">
      <c r="A72" s="4"/>
      <c r="B72" s="15" t="s">
        <v>37</v>
      </c>
      <c r="C72" s="62"/>
      <c r="D72" s="23" t="s">
        <v>101</v>
      </c>
      <c r="E72" s="63"/>
      <c r="F72" s="17"/>
      <c r="G72" s="21" t="s">
        <v>22</v>
      </c>
      <c r="H72" s="21" t="s">
        <v>22</v>
      </c>
    </row>
    <row r="73" spans="1:8" s="2" customFormat="1">
      <c r="A73" s="4"/>
      <c r="B73" s="68" t="s">
        <v>39</v>
      </c>
      <c r="C73" s="45"/>
      <c r="D73" s="69" t="s">
        <v>102</v>
      </c>
      <c r="E73" s="53"/>
      <c r="F73" s="17"/>
      <c r="G73" s="21" t="s">
        <v>22</v>
      </c>
      <c r="H73" s="21" t="s">
        <v>22</v>
      </c>
    </row>
    <row r="74" spans="1:8" s="2" customFormat="1">
      <c r="A74" s="4"/>
      <c r="B74" s="17" t="s">
        <v>41</v>
      </c>
      <c r="C74" s="29"/>
      <c r="D74" s="29" t="s">
        <v>103</v>
      </c>
      <c r="E74" s="24"/>
      <c r="F74" s="70"/>
      <c r="G74" s="21" t="s">
        <v>22</v>
      </c>
      <c r="H74" s="21" t="s">
        <v>22</v>
      </c>
    </row>
    <row r="75" spans="1:8" s="2" customFormat="1" ht="12.75" customHeight="1">
      <c r="A75" s="4"/>
      <c r="B75" s="71" t="s">
        <v>43</v>
      </c>
      <c r="C75" s="66"/>
      <c r="D75" s="72" t="s">
        <v>104</v>
      </c>
      <c r="E75" s="73"/>
      <c r="F75" s="17"/>
      <c r="G75" s="21">
        <f>SUM(G76,G77)</f>
        <v>0</v>
      </c>
      <c r="H75" s="21">
        <f>SUM(H76,H77)</f>
        <v>0</v>
      </c>
    </row>
    <row r="76" spans="1:8" s="2" customFormat="1" ht="12.75" customHeight="1">
      <c r="A76" s="4"/>
      <c r="B76" s="47" t="s">
        <v>105</v>
      </c>
      <c r="C76" s="34"/>
      <c r="D76" s="55"/>
      <c r="E76" s="36" t="s">
        <v>106</v>
      </c>
      <c r="F76" s="17"/>
      <c r="G76" s="21" t="s">
        <v>22</v>
      </c>
      <c r="H76" s="21" t="s">
        <v>22</v>
      </c>
    </row>
    <row r="77" spans="1:8" s="2" customFormat="1" ht="12.75" customHeight="1">
      <c r="A77" s="4"/>
      <c r="B77" s="47" t="s">
        <v>107</v>
      </c>
      <c r="C77" s="34"/>
      <c r="D77" s="55"/>
      <c r="E77" s="36" t="s">
        <v>108</v>
      </c>
      <c r="F77" s="27"/>
      <c r="G77" s="21">
        <v>0</v>
      </c>
      <c r="H77" s="21">
        <v>0</v>
      </c>
    </row>
    <row r="78" spans="1:8" s="2" customFormat="1" ht="12.75" customHeight="1">
      <c r="A78" s="4"/>
      <c r="B78" s="47" t="s">
        <v>45</v>
      </c>
      <c r="C78" s="50"/>
      <c r="D78" s="74" t="s">
        <v>109</v>
      </c>
      <c r="E78" s="75"/>
      <c r="F78" s="27"/>
      <c r="G78" s="21" t="s">
        <v>22</v>
      </c>
      <c r="H78" s="21" t="s">
        <v>22</v>
      </c>
    </row>
    <row r="79" spans="1:8" s="2" customFormat="1" ht="12.75" customHeight="1">
      <c r="A79" s="4"/>
      <c r="B79" s="47" t="s">
        <v>47</v>
      </c>
      <c r="C79" s="76"/>
      <c r="D79" s="35" t="s">
        <v>110</v>
      </c>
      <c r="E79" s="77"/>
      <c r="F79" s="17"/>
      <c r="G79" s="21" t="s">
        <v>22</v>
      </c>
      <c r="H79" s="21" t="s">
        <v>22</v>
      </c>
    </row>
    <row r="80" spans="1:8" s="2" customFormat="1" ht="12.75" customHeight="1">
      <c r="A80" s="4"/>
      <c r="B80" s="47" t="s">
        <v>49</v>
      </c>
      <c r="C80" s="22"/>
      <c r="D80" s="23" t="s">
        <v>111</v>
      </c>
      <c r="E80" s="26"/>
      <c r="F80" s="17"/>
      <c r="G80" s="21">
        <v>424.51</v>
      </c>
      <c r="H80" s="21">
        <v>1159.19</v>
      </c>
    </row>
    <row r="81" spans="1:8" s="2" customFormat="1" ht="12.75" customHeight="1">
      <c r="A81" s="4"/>
      <c r="B81" s="47" t="s">
        <v>112</v>
      </c>
      <c r="C81" s="22"/>
      <c r="D81" s="23" t="s">
        <v>113</v>
      </c>
      <c r="E81" s="26"/>
      <c r="F81" s="17"/>
      <c r="G81" s="21">
        <v>32.369999999999997</v>
      </c>
      <c r="H81" s="21">
        <v>0</v>
      </c>
    </row>
    <row r="82" spans="1:8" s="2" customFormat="1" ht="12.75" customHeight="1">
      <c r="A82" s="4"/>
      <c r="B82" s="15" t="s">
        <v>114</v>
      </c>
      <c r="C82" s="34"/>
      <c r="D82" s="35" t="s">
        <v>115</v>
      </c>
      <c r="E82" s="36"/>
      <c r="F82" s="17"/>
      <c r="G82" s="21">
        <v>62665.88</v>
      </c>
      <c r="H82" s="21">
        <v>64525.24</v>
      </c>
    </row>
    <row r="83" spans="1:8" s="2" customFormat="1" ht="12.75" customHeight="1">
      <c r="A83" s="4"/>
      <c r="B83" s="15" t="s">
        <v>116</v>
      </c>
      <c r="C83" s="22"/>
      <c r="D83" s="23" t="s">
        <v>117</v>
      </c>
      <c r="E83" s="26"/>
      <c r="F83" s="27"/>
      <c r="G83" s="21" t="s">
        <v>22</v>
      </c>
      <c r="H83" s="21" t="s">
        <v>22</v>
      </c>
    </row>
    <row r="84" spans="1:8" s="2" customFormat="1" ht="12.75" customHeight="1">
      <c r="A84" s="4"/>
      <c r="B84" s="10" t="s">
        <v>118</v>
      </c>
      <c r="C84" s="78" t="s">
        <v>119</v>
      </c>
      <c r="D84" s="79"/>
      <c r="E84" s="80"/>
      <c r="F84" s="27" t="s">
        <v>271</v>
      </c>
      <c r="G84" s="16">
        <f>SUM(G85,G86,G89,G90)</f>
        <v>11700.3900000002</v>
      </c>
      <c r="H84" s="16">
        <f>SUM(H85,H86,H89,H90)</f>
        <v>12247.68</v>
      </c>
    </row>
    <row r="85" spans="1:8" s="2" customFormat="1" ht="12.75" customHeight="1">
      <c r="A85" s="4"/>
      <c r="B85" s="17" t="s">
        <v>18</v>
      </c>
      <c r="C85" s="37" t="s">
        <v>120</v>
      </c>
      <c r="D85" s="22"/>
      <c r="E85" s="39"/>
      <c r="F85" s="27"/>
      <c r="G85" s="21" t="s">
        <v>22</v>
      </c>
      <c r="H85" s="21" t="s">
        <v>22</v>
      </c>
    </row>
    <row r="86" spans="1:8" s="2" customFormat="1" ht="12.75" customHeight="1">
      <c r="A86" s="4"/>
      <c r="B86" s="17" t="s">
        <v>31</v>
      </c>
      <c r="C86" s="18" t="s">
        <v>121</v>
      </c>
      <c r="D86" s="60"/>
      <c r="E86" s="61"/>
      <c r="F86" s="17"/>
      <c r="G86" s="21">
        <f>SUM(G87,G88)</f>
        <v>0</v>
      </c>
      <c r="H86" s="21">
        <f>SUM(H87,H88)</f>
        <v>0</v>
      </c>
    </row>
    <row r="87" spans="1:8" s="2" customFormat="1" ht="12.75" customHeight="1">
      <c r="A87" s="4"/>
      <c r="B87" s="15" t="s">
        <v>33</v>
      </c>
      <c r="C87" s="22"/>
      <c r="D87" s="23" t="s">
        <v>122</v>
      </c>
      <c r="E87" s="26"/>
      <c r="F87" s="17"/>
      <c r="G87" s="21" t="s">
        <v>22</v>
      </c>
      <c r="H87" s="21" t="s">
        <v>22</v>
      </c>
    </row>
    <row r="88" spans="1:8" s="2" customFormat="1" ht="12.75" customHeight="1">
      <c r="A88" s="4"/>
      <c r="B88" s="15" t="s">
        <v>35</v>
      </c>
      <c r="C88" s="22"/>
      <c r="D88" s="23" t="s">
        <v>123</v>
      </c>
      <c r="E88" s="26"/>
      <c r="F88" s="17"/>
      <c r="G88" s="21" t="s">
        <v>22</v>
      </c>
      <c r="H88" s="21" t="s">
        <v>22</v>
      </c>
    </row>
    <row r="89" spans="1:8" s="2" customFormat="1" ht="12.75" customHeight="1">
      <c r="A89" s="4"/>
      <c r="B89" s="43" t="s">
        <v>51</v>
      </c>
      <c r="C89" s="55" t="s">
        <v>124</v>
      </c>
      <c r="D89" s="55"/>
      <c r="E89" s="48"/>
      <c r="F89" s="17"/>
      <c r="G89" s="21" t="s">
        <v>22</v>
      </c>
      <c r="H89" s="21" t="s">
        <v>22</v>
      </c>
    </row>
    <row r="90" spans="1:8" s="2" customFormat="1" ht="12.75" customHeight="1">
      <c r="A90" s="4"/>
      <c r="B90" s="30" t="s">
        <v>53</v>
      </c>
      <c r="C90" s="31" t="s">
        <v>125</v>
      </c>
      <c r="D90" s="32"/>
      <c r="E90" s="33"/>
      <c r="F90" s="17"/>
      <c r="G90" s="21">
        <f>SUM(G91:G92)</f>
        <v>11700.3900000002</v>
      </c>
      <c r="H90" s="21">
        <f>SUM(H91:H92)</f>
        <v>12247.68</v>
      </c>
    </row>
    <row r="91" spans="1:8" s="2" customFormat="1" ht="12.75" customHeight="1">
      <c r="A91" s="4"/>
      <c r="B91" s="15" t="s">
        <v>126</v>
      </c>
      <c r="C91" s="13"/>
      <c r="D91" s="23" t="s">
        <v>127</v>
      </c>
      <c r="E91" s="81"/>
      <c r="F91" s="27"/>
      <c r="G91" s="21">
        <v>-547.28999999979999</v>
      </c>
      <c r="H91" s="21">
        <v>5571.45</v>
      </c>
    </row>
    <row r="92" spans="1:8" s="2" customFormat="1" ht="12.75" customHeight="1">
      <c r="A92" s="4"/>
      <c r="B92" s="15" t="s">
        <v>128</v>
      </c>
      <c r="C92" s="13"/>
      <c r="D92" s="23" t="s">
        <v>129</v>
      </c>
      <c r="E92" s="81"/>
      <c r="F92" s="27"/>
      <c r="G92" s="21">
        <v>12247.68</v>
      </c>
      <c r="H92" s="21">
        <v>6676.23</v>
      </c>
    </row>
    <row r="93" spans="1:8" s="2" customFormat="1" ht="12.75" customHeight="1">
      <c r="A93" s="4"/>
      <c r="B93" s="10" t="s">
        <v>130</v>
      </c>
      <c r="C93" s="78" t="s">
        <v>131</v>
      </c>
      <c r="D93" s="80"/>
      <c r="E93" s="80"/>
      <c r="F93" s="27"/>
      <c r="G93" s="16"/>
      <c r="H93" s="16"/>
    </row>
    <row r="94" spans="1:8" s="2" customFormat="1" ht="25.5" customHeight="1">
      <c r="A94" s="4"/>
      <c r="B94" s="10"/>
      <c r="C94" s="133" t="s">
        <v>132</v>
      </c>
      <c r="D94" s="134"/>
      <c r="E94" s="135"/>
      <c r="F94" s="17"/>
      <c r="G94" s="82">
        <f>SUM(G59,G64,G84,G93)</f>
        <v>410755.69000000024</v>
      </c>
      <c r="H94" s="82">
        <f>SUM(H59,H64,H84,H93)</f>
        <v>412628.37</v>
      </c>
    </row>
    <row r="95" spans="1:8" s="2" customFormat="1">
      <c r="A95" s="4"/>
      <c r="B95" s="83"/>
      <c r="C95" s="84"/>
      <c r="D95" s="84"/>
      <c r="E95" s="84"/>
      <c r="F95" s="84"/>
      <c r="G95" s="3"/>
      <c r="H95" s="3"/>
    </row>
    <row r="96" spans="1:8" s="2" customFormat="1" ht="12.75" customHeight="1">
      <c r="A96" s="4"/>
      <c r="B96" s="136" t="s">
        <v>273</v>
      </c>
      <c r="C96" s="136"/>
      <c r="D96" s="136"/>
      <c r="E96" s="136"/>
      <c r="F96" s="85"/>
      <c r="G96" s="137" t="s">
        <v>274</v>
      </c>
      <c r="H96" s="137"/>
    </row>
    <row r="97" spans="1:8" s="2" customFormat="1" ht="12.75" customHeight="1">
      <c r="A97" s="4"/>
      <c r="B97" s="138" t="s">
        <v>133</v>
      </c>
      <c r="C97" s="138"/>
      <c r="D97" s="138"/>
      <c r="E97" s="138"/>
      <c r="F97" s="3" t="s">
        <v>134</v>
      </c>
      <c r="G97" s="139" t="s">
        <v>135</v>
      </c>
      <c r="H97" s="139"/>
    </row>
    <row r="98" spans="1:8" s="2" customFormat="1">
      <c r="A98" s="4"/>
      <c r="B98" s="8"/>
      <c r="C98" s="8"/>
      <c r="D98" s="8"/>
      <c r="E98" s="8"/>
      <c r="F98" s="8"/>
      <c r="G98" s="8"/>
      <c r="H98" s="8"/>
    </row>
    <row r="99" spans="1:8" s="2" customFormat="1" ht="12.75" customHeight="1">
      <c r="A99" s="4"/>
      <c r="B99" s="140" t="s">
        <v>276</v>
      </c>
      <c r="C99" s="140"/>
      <c r="D99" s="140"/>
      <c r="E99" s="140"/>
      <c r="F99" s="86"/>
      <c r="G99" s="141" t="s">
        <v>277</v>
      </c>
      <c r="H99" s="141"/>
    </row>
    <row r="100" spans="1:8" s="2" customFormat="1" ht="12.75" customHeight="1">
      <c r="A100" s="4"/>
      <c r="B100" s="131" t="s">
        <v>136</v>
      </c>
      <c r="C100" s="131"/>
      <c r="D100" s="131"/>
      <c r="E100" s="131"/>
      <c r="F100" s="64" t="s">
        <v>134</v>
      </c>
      <c r="G100" s="132" t="s">
        <v>135</v>
      </c>
      <c r="H100" s="132"/>
    </row>
    <row r="101" spans="1:8" s="2" customFormat="1">
      <c r="A101" s="4"/>
      <c r="F101" s="3"/>
    </row>
    <row r="102" spans="1:8" s="2" customFormat="1">
      <c r="A102" s="4"/>
      <c r="F102" s="3"/>
    </row>
    <row r="103" spans="1:8" s="2" customFormat="1">
      <c r="A103" s="4"/>
      <c r="F103" s="3"/>
    </row>
    <row r="104" spans="1:8" s="2" customFormat="1">
      <c r="A104" s="4"/>
      <c r="F104" s="3"/>
    </row>
    <row r="105" spans="1:8" s="2" customFormat="1">
      <c r="A105" s="4"/>
      <c r="F105" s="3"/>
    </row>
    <row r="106" spans="1:8" s="2" customFormat="1">
      <c r="A106" s="4"/>
      <c r="F106" s="3"/>
    </row>
    <row r="107" spans="1:8" s="2" customFormat="1">
      <c r="A107" s="4"/>
      <c r="F107" s="3"/>
    </row>
    <row r="108" spans="1:8" s="2" customFormat="1">
      <c r="A108" s="4"/>
      <c r="F108" s="3"/>
    </row>
    <row r="109" spans="1:8" s="2" customFormat="1">
      <c r="A109" s="4"/>
      <c r="F109" s="3"/>
    </row>
    <row r="110" spans="1:8" s="2" customFormat="1">
      <c r="A110" s="4"/>
      <c r="F110" s="3"/>
    </row>
    <row r="111" spans="1:8" s="2" customFormat="1">
      <c r="A111" s="4"/>
      <c r="F111" s="3"/>
    </row>
    <row r="112" spans="1:8" s="2" customFormat="1">
      <c r="A112" s="4"/>
      <c r="F112" s="3"/>
    </row>
    <row r="113" spans="1:6" s="2" customFormat="1">
      <c r="A113" s="4"/>
      <c r="F113" s="3"/>
    </row>
    <row r="114" spans="1:6" s="2" customFormat="1">
      <c r="A114" s="4"/>
      <c r="F114" s="3"/>
    </row>
    <row r="115" spans="1:6" s="2" customFormat="1">
      <c r="A115" s="4"/>
      <c r="F115" s="3"/>
    </row>
    <row r="116" spans="1:6" s="2" customFormat="1">
      <c r="A116" s="4"/>
      <c r="F116" s="3"/>
    </row>
    <row r="117" spans="1:6" s="2" customFormat="1">
      <c r="A117" s="4"/>
      <c r="F117" s="3"/>
    </row>
    <row r="118" spans="1:6" s="2" customFormat="1">
      <c r="A118" s="4"/>
      <c r="F118" s="3"/>
    </row>
    <row r="119" spans="1:6" s="2" customFormat="1">
      <c r="A119" s="87"/>
      <c r="F119" s="3"/>
    </row>
  </sheetData>
  <mergeCells count="27">
    <mergeCell ref="B8:H8"/>
    <mergeCell ref="B1:H1"/>
    <mergeCell ref="F2:H2"/>
    <mergeCell ref="F3:H3"/>
    <mergeCell ref="B5:H6"/>
    <mergeCell ref="B7:H7"/>
    <mergeCell ref="C62:E62"/>
    <mergeCell ref="B9:H9"/>
    <mergeCell ref="B10:H11"/>
    <mergeCell ref="B12:F12"/>
    <mergeCell ref="B13:H13"/>
    <mergeCell ref="B14:H14"/>
    <mergeCell ref="B16:H16"/>
    <mergeCell ref="B17:H17"/>
    <mergeCell ref="E18:H18"/>
    <mergeCell ref="C19:E19"/>
    <mergeCell ref="D47:E47"/>
    <mergeCell ref="D53:E53"/>
    <mergeCell ref="B100:E100"/>
    <mergeCell ref="G100:H100"/>
    <mergeCell ref="C94:E94"/>
    <mergeCell ref="B96:E96"/>
    <mergeCell ref="G96:H96"/>
    <mergeCell ref="B97:E97"/>
    <mergeCell ref="G97:H97"/>
    <mergeCell ref="B99:E99"/>
    <mergeCell ref="G99:H99"/>
  </mergeCells>
  <printOptions horizontalCentered="1"/>
  <pageMargins left="0.55118110236220474" right="0.55118110236220474" top="0.6692913385826772" bottom="0.23622047244094491" header="0.31496062992125984" footer="0.11811023622047245"/>
  <pageSetup paperSize="9" scale="75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BC938B-4175-44CD-88F7-10DFBE1610B5}">
  <sheetPr>
    <pageSetUpPr fitToPage="1"/>
  </sheetPr>
  <dimension ref="B1:J60"/>
  <sheetViews>
    <sheetView workbookViewId="0">
      <selection activeCell="H27" sqref="H27"/>
    </sheetView>
  </sheetViews>
  <sheetFormatPr defaultRowHeight="12.75"/>
  <cols>
    <col min="1" max="1" width="3.140625" style="89" customWidth="1"/>
    <col min="2" max="2" width="8" style="89" customWidth="1"/>
    <col min="3" max="3" width="1.5703125" style="89" hidden="1" customWidth="1"/>
    <col min="4" max="4" width="30.140625" style="89" customWidth="1"/>
    <col min="5" max="5" width="18.28515625" style="89" customWidth="1"/>
    <col min="6" max="6" width="9.140625" style="89" hidden="1" customWidth="1"/>
    <col min="7" max="7" width="11.7109375" style="89" customWidth="1"/>
    <col min="8" max="8" width="13.140625" style="89" customWidth="1"/>
    <col min="9" max="9" width="14.7109375" style="89" customWidth="1"/>
    <col min="10" max="10" width="15.85546875" style="89" customWidth="1"/>
    <col min="11" max="16384" width="9.140625" style="89"/>
  </cols>
  <sheetData>
    <row r="1" spans="2:10" ht="15.75" customHeight="1">
      <c r="E1" s="90"/>
      <c r="H1" s="91" t="s">
        <v>137</v>
      </c>
      <c r="I1" s="92"/>
      <c r="J1" s="92"/>
    </row>
    <row r="2" spans="2:10" ht="15.75" customHeight="1">
      <c r="H2" s="91" t="s">
        <v>2</v>
      </c>
      <c r="I2" s="92"/>
      <c r="J2" s="92"/>
    </row>
    <row r="3" spans="2:10" ht="4.5" customHeight="1"/>
    <row r="4" spans="2:10" ht="15.75" customHeight="1">
      <c r="B4" s="193" t="s">
        <v>138</v>
      </c>
      <c r="C4" s="193"/>
      <c r="D4" s="193"/>
      <c r="E4" s="193"/>
      <c r="F4" s="193"/>
      <c r="G4" s="193"/>
      <c r="H4" s="193"/>
      <c r="I4" s="193"/>
      <c r="J4" s="193"/>
    </row>
    <row r="5" spans="2:10" ht="15.75" customHeight="1">
      <c r="B5" s="194" t="s">
        <v>139</v>
      </c>
      <c r="C5" s="194"/>
      <c r="D5" s="194"/>
      <c r="E5" s="194"/>
      <c r="F5" s="194"/>
      <c r="G5" s="194"/>
      <c r="H5" s="194"/>
      <c r="I5" s="194"/>
      <c r="J5" s="194"/>
    </row>
    <row r="6" spans="2:10" ht="15.75" customHeight="1">
      <c r="B6" s="195" t="s">
        <v>4</v>
      </c>
      <c r="C6" s="195"/>
      <c r="D6" s="195"/>
      <c r="E6" s="195"/>
      <c r="F6" s="195"/>
      <c r="G6" s="195"/>
      <c r="H6" s="195"/>
      <c r="I6" s="195"/>
      <c r="J6" s="195"/>
    </row>
    <row r="7" spans="2:10" ht="15" customHeight="1">
      <c r="B7" s="184" t="s">
        <v>140</v>
      </c>
      <c r="C7" s="184"/>
      <c r="D7" s="184"/>
      <c r="E7" s="184"/>
      <c r="F7" s="184"/>
      <c r="G7" s="184"/>
      <c r="H7" s="184"/>
      <c r="I7" s="184"/>
      <c r="J7" s="184"/>
    </row>
    <row r="8" spans="2:10" ht="15" customHeight="1">
      <c r="B8" s="192" t="s">
        <v>6</v>
      </c>
      <c r="C8" s="192"/>
      <c r="D8" s="192"/>
      <c r="E8" s="192"/>
      <c r="F8" s="192"/>
      <c r="G8" s="192"/>
      <c r="H8" s="192"/>
      <c r="I8" s="192"/>
      <c r="J8" s="192"/>
    </row>
    <row r="9" spans="2:10" ht="15" customHeight="1">
      <c r="B9" s="184" t="s">
        <v>141</v>
      </c>
      <c r="C9" s="184"/>
      <c r="D9" s="184"/>
      <c r="E9" s="184"/>
      <c r="F9" s="184"/>
      <c r="G9" s="184"/>
      <c r="H9" s="184"/>
      <c r="I9" s="184"/>
      <c r="J9" s="184"/>
    </row>
    <row r="10" spans="2:10" ht="15" customHeight="1">
      <c r="B10" s="185" t="s">
        <v>142</v>
      </c>
      <c r="C10" s="185"/>
      <c r="D10" s="185"/>
      <c r="E10" s="185"/>
      <c r="F10" s="185"/>
      <c r="G10" s="185"/>
      <c r="H10" s="185"/>
      <c r="I10" s="185"/>
      <c r="J10" s="185"/>
    </row>
    <row r="11" spans="2:10" ht="15" customHeight="1">
      <c r="B11" s="186" t="s">
        <v>143</v>
      </c>
      <c r="C11" s="186"/>
      <c r="D11" s="186"/>
      <c r="E11" s="186"/>
      <c r="F11" s="186"/>
      <c r="G11" s="186"/>
      <c r="H11" s="186"/>
      <c r="I11" s="186"/>
      <c r="J11" s="186"/>
    </row>
    <row r="12" spans="2:10" ht="15" customHeight="1">
      <c r="B12" s="186" t="s">
        <v>9</v>
      </c>
      <c r="C12" s="186"/>
      <c r="D12" s="186"/>
      <c r="E12" s="186"/>
      <c r="F12" s="186"/>
      <c r="G12" s="186"/>
      <c r="H12" s="186"/>
      <c r="I12" s="186"/>
      <c r="J12" s="186"/>
    </row>
    <row r="13" spans="2:10" ht="15" customHeight="1">
      <c r="B13" s="187" t="s">
        <v>272</v>
      </c>
      <c r="C13" s="187"/>
      <c r="D13" s="187"/>
      <c r="E13" s="187"/>
      <c r="F13" s="187"/>
      <c r="G13" s="187"/>
      <c r="H13" s="187"/>
      <c r="I13" s="187"/>
      <c r="J13" s="187"/>
    </row>
    <row r="14" spans="2:10" ht="15" customHeight="1">
      <c r="B14" s="185" t="s">
        <v>10</v>
      </c>
      <c r="C14" s="185"/>
      <c r="D14" s="185"/>
      <c r="E14" s="185"/>
      <c r="F14" s="185"/>
      <c r="G14" s="185"/>
      <c r="H14" s="185"/>
      <c r="I14" s="185"/>
      <c r="J14" s="185"/>
    </row>
    <row r="15" spans="2:10" s="93" customFormat="1" ht="15" customHeight="1">
      <c r="B15" s="188" t="s">
        <v>278</v>
      </c>
      <c r="C15" s="188"/>
      <c r="D15" s="188"/>
      <c r="E15" s="188"/>
      <c r="F15" s="188"/>
      <c r="G15" s="188"/>
      <c r="H15" s="188"/>
      <c r="I15" s="188"/>
      <c r="J15" s="188"/>
    </row>
    <row r="16" spans="2:10" s="95" customFormat="1" ht="50.1" customHeight="1">
      <c r="B16" s="189" t="s">
        <v>11</v>
      </c>
      <c r="C16" s="190"/>
      <c r="D16" s="189" t="s">
        <v>12</v>
      </c>
      <c r="E16" s="191"/>
      <c r="F16" s="191"/>
      <c r="G16" s="190"/>
      <c r="H16" s="94" t="s">
        <v>144</v>
      </c>
      <c r="I16" s="94" t="s">
        <v>145</v>
      </c>
      <c r="J16" s="94" t="s">
        <v>146</v>
      </c>
    </row>
    <row r="17" spans="2:10" ht="15.75" customHeight="1">
      <c r="B17" s="96" t="s">
        <v>16</v>
      </c>
      <c r="C17" s="97" t="s">
        <v>147</v>
      </c>
      <c r="D17" s="175" t="s">
        <v>147</v>
      </c>
      <c r="E17" s="176"/>
      <c r="F17" s="176"/>
      <c r="G17" s="177"/>
      <c r="H17" s="98"/>
      <c r="I17" s="99">
        <f>SUM(I18,I23,I24)</f>
        <v>807496.84000000008</v>
      </c>
      <c r="J17" s="99">
        <f>SUM(J18,J23,J24)</f>
        <v>694762.75000000012</v>
      </c>
    </row>
    <row r="18" spans="2:10" ht="15.75" customHeight="1">
      <c r="B18" s="100" t="s">
        <v>18</v>
      </c>
      <c r="C18" s="101" t="s">
        <v>148</v>
      </c>
      <c r="D18" s="181" t="s">
        <v>148</v>
      </c>
      <c r="E18" s="182"/>
      <c r="F18" s="182"/>
      <c r="G18" s="183"/>
      <c r="H18" s="102"/>
      <c r="I18" s="103">
        <f>SUM(I19:I22)</f>
        <v>766325.04</v>
      </c>
      <c r="J18" s="103">
        <f>SUM(J19:J22)</f>
        <v>652524.66000000015</v>
      </c>
    </row>
    <row r="19" spans="2:10" ht="15.75" customHeight="1">
      <c r="B19" s="100" t="s">
        <v>149</v>
      </c>
      <c r="C19" s="101" t="s">
        <v>86</v>
      </c>
      <c r="D19" s="181" t="s">
        <v>86</v>
      </c>
      <c r="E19" s="182"/>
      <c r="F19" s="182"/>
      <c r="G19" s="183"/>
      <c r="H19" s="102"/>
      <c r="I19" s="104">
        <v>302417.05</v>
      </c>
      <c r="J19" s="104">
        <v>312679.52</v>
      </c>
    </row>
    <row r="20" spans="2:10" ht="15.75" customHeight="1">
      <c r="B20" s="100" t="s">
        <v>150</v>
      </c>
      <c r="C20" s="105" t="s">
        <v>151</v>
      </c>
      <c r="D20" s="178" t="s">
        <v>151</v>
      </c>
      <c r="E20" s="179"/>
      <c r="F20" s="179"/>
      <c r="G20" s="180"/>
      <c r="H20" s="102"/>
      <c r="I20" s="104">
        <v>460833.48</v>
      </c>
      <c r="J20" s="104">
        <v>335970.54</v>
      </c>
    </row>
    <row r="21" spans="2:10" ht="15.75" customHeight="1">
      <c r="B21" s="100" t="s">
        <v>152</v>
      </c>
      <c r="C21" s="101" t="s">
        <v>153</v>
      </c>
      <c r="D21" s="178" t="s">
        <v>153</v>
      </c>
      <c r="E21" s="179"/>
      <c r="F21" s="179"/>
      <c r="G21" s="180"/>
      <c r="H21" s="102"/>
      <c r="I21" s="104">
        <v>0</v>
      </c>
      <c r="J21" s="104">
        <v>2.68</v>
      </c>
    </row>
    <row r="22" spans="2:10" ht="15.75" customHeight="1">
      <c r="B22" s="100" t="s">
        <v>154</v>
      </c>
      <c r="C22" s="105" t="s">
        <v>155</v>
      </c>
      <c r="D22" s="178" t="s">
        <v>155</v>
      </c>
      <c r="E22" s="179"/>
      <c r="F22" s="179"/>
      <c r="G22" s="180"/>
      <c r="H22" s="102"/>
      <c r="I22" s="104">
        <v>3074.51</v>
      </c>
      <c r="J22" s="104">
        <v>3871.92</v>
      </c>
    </row>
    <row r="23" spans="2:10" ht="15.75" customHeight="1">
      <c r="B23" s="100" t="s">
        <v>31</v>
      </c>
      <c r="C23" s="101" t="s">
        <v>156</v>
      </c>
      <c r="D23" s="178" t="s">
        <v>156</v>
      </c>
      <c r="E23" s="179"/>
      <c r="F23" s="179"/>
      <c r="G23" s="180"/>
      <c r="H23" s="102"/>
      <c r="I23" s="103"/>
      <c r="J23" s="106"/>
    </row>
    <row r="24" spans="2:10" ht="15.75" customHeight="1">
      <c r="B24" s="100" t="s">
        <v>51</v>
      </c>
      <c r="C24" s="101" t="s">
        <v>157</v>
      </c>
      <c r="D24" s="178" t="s">
        <v>157</v>
      </c>
      <c r="E24" s="179"/>
      <c r="F24" s="179"/>
      <c r="G24" s="180"/>
      <c r="H24" s="102" t="s">
        <v>158</v>
      </c>
      <c r="I24" s="103">
        <f>SUM(I25)+SUM(I26)</f>
        <v>41171.800000000003</v>
      </c>
      <c r="J24" s="103">
        <f>SUM(J25)+SUM(J26)</f>
        <v>42238.09</v>
      </c>
    </row>
    <row r="25" spans="2:10" ht="15.75" customHeight="1">
      <c r="B25" s="100" t="s">
        <v>159</v>
      </c>
      <c r="C25" s="105" t="s">
        <v>160</v>
      </c>
      <c r="D25" s="178" t="s">
        <v>160</v>
      </c>
      <c r="E25" s="179"/>
      <c r="F25" s="179"/>
      <c r="G25" s="180"/>
      <c r="H25" s="102"/>
      <c r="I25" s="104">
        <v>41171.800000000003</v>
      </c>
      <c r="J25" s="104">
        <v>42238.09</v>
      </c>
    </row>
    <row r="26" spans="2:10" ht="15.75" customHeight="1">
      <c r="B26" s="100" t="s">
        <v>161</v>
      </c>
      <c r="C26" s="105" t="s">
        <v>162</v>
      </c>
      <c r="D26" s="178" t="s">
        <v>162</v>
      </c>
      <c r="E26" s="179"/>
      <c r="F26" s="179"/>
      <c r="G26" s="180"/>
      <c r="H26" s="102"/>
      <c r="I26" s="104" t="s">
        <v>22</v>
      </c>
      <c r="J26" s="104" t="s">
        <v>22</v>
      </c>
    </row>
    <row r="27" spans="2:10" ht="15.75" customHeight="1">
      <c r="B27" s="96" t="s">
        <v>57</v>
      </c>
      <c r="C27" s="97" t="s">
        <v>163</v>
      </c>
      <c r="D27" s="175" t="s">
        <v>163</v>
      </c>
      <c r="E27" s="176"/>
      <c r="F27" s="176"/>
      <c r="G27" s="177"/>
      <c r="H27" s="98"/>
      <c r="I27" s="99">
        <f>SUM(I28:I41)</f>
        <v>808193.77999999991</v>
      </c>
      <c r="J27" s="99">
        <f>SUM(J28:J41)</f>
        <v>694507.12</v>
      </c>
    </row>
    <row r="28" spans="2:10" ht="15.75" customHeight="1">
      <c r="B28" s="100" t="s">
        <v>18</v>
      </c>
      <c r="C28" s="101" t="s">
        <v>164</v>
      </c>
      <c r="D28" s="178" t="s">
        <v>165</v>
      </c>
      <c r="E28" s="179"/>
      <c r="F28" s="179"/>
      <c r="G28" s="180"/>
      <c r="H28" s="102" t="s">
        <v>166</v>
      </c>
      <c r="I28" s="104">
        <v>698628.08</v>
      </c>
      <c r="J28" s="104">
        <v>578037.76000000001</v>
      </c>
    </row>
    <row r="29" spans="2:10" ht="15.75" customHeight="1">
      <c r="B29" s="100" t="s">
        <v>31</v>
      </c>
      <c r="C29" s="101" t="s">
        <v>167</v>
      </c>
      <c r="D29" s="178" t="s">
        <v>168</v>
      </c>
      <c r="E29" s="179"/>
      <c r="F29" s="179"/>
      <c r="G29" s="180"/>
      <c r="H29" s="102"/>
      <c r="I29" s="104">
        <v>12143.12</v>
      </c>
      <c r="J29" s="104">
        <v>12233.74</v>
      </c>
    </row>
    <row r="30" spans="2:10" ht="15.75" customHeight="1">
      <c r="B30" s="100" t="s">
        <v>51</v>
      </c>
      <c r="C30" s="101" t="s">
        <v>169</v>
      </c>
      <c r="D30" s="178" t="s">
        <v>170</v>
      </c>
      <c r="E30" s="179"/>
      <c r="F30" s="179"/>
      <c r="G30" s="180"/>
      <c r="H30" s="102"/>
      <c r="I30" s="104">
        <v>23444.11</v>
      </c>
      <c r="J30" s="104">
        <v>23686.41</v>
      </c>
    </row>
    <row r="31" spans="2:10" ht="15.75" customHeight="1">
      <c r="B31" s="100" t="s">
        <v>53</v>
      </c>
      <c r="C31" s="101" t="s">
        <v>171</v>
      </c>
      <c r="D31" s="181" t="s">
        <v>172</v>
      </c>
      <c r="E31" s="182"/>
      <c r="F31" s="182"/>
      <c r="G31" s="183"/>
      <c r="H31" s="102"/>
      <c r="I31" s="104">
        <v>65.62</v>
      </c>
      <c r="J31" s="104">
        <v>0</v>
      </c>
    </row>
    <row r="32" spans="2:10" ht="15.75" customHeight="1">
      <c r="B32" s="100" t="s">
        <v>55</v>
      </c>
      <c r="C32" s="101" t="s">
        <v>173</v>
      </c>
      <c r="D32" s="181" t="s">
        <v>174</v>
      </c>
      <c r="E32" s="182"/>
      <c r="F32" s="182"/>
      <c r="G32" s="183"/>
      <c r="H32" s="102"/>
      <c r="I32" s="104" t="s">
        <v>22</v>
      </c>
      <c r="J32" s="104" t="s">
        <v>22</v>
      </c>
    </row>
    <row r="33" spans="2:10" ht="15.75" customHeight="1">
      <c r="B33" s="100" t="s">
        <v>175</v>
      </c>
      <c r="C33" s="101" t="s">
        <v>176</v>
      </c>
      <c r="D33" s="181" t="s">
        <v>177</v>
      </c>
      <c r="E33" s="182"/>
      <c r="F33" s="182"/>
      <c r="G33" s="183"/>
      <c r="H33" s="102"/>
      <c r="I33" s="104">
        <v>1212.04</v>
      </c>
      <c r="J33" s="104">
        <v>1290.8699999999999</v>
      </c>
    </row>
    <row r="34" spans="2:10" ht="15.75" customHeight="1">
      <c r="B34" s="100" t="s">
        <v>178</v>
      </c>
      <c r="C34" s="101" t="s">
        <v>179</v>
      </c>
      <c r="D34" s="181" t="s">
        <v>180</v>
      </c>
      <c r="E34" s="182"/>
      <c r="F34" s="182"/>
      <c r="G34" s="183"/>
      <c r="H34" s="102"/>
      <c r="I34" s="104">
        <v>489.9</v>
      </c>
      <c r="J34" s="104">
        <v>522.98</v>
      </c>
    </row>
    <row r="35" spans="2:10" ht="15.75" customHeight="1">
      <c r="B35" s="100" t="s">
        <v>181</v>
      </c>
      <c r="C35" s="101" t="s">
        <v>182</v>
      </c>
      <c r="D35" s="178" t="s">
        <v>182</v>
      </c>
      <c r="E35" s="179"/>
      <c r="F35" s="179"/>
      <c r="G35" s="180"/>
      <c r="H35" s="102"/>
      <c r="I35" s="104" t="s">
        <v>22</v>
      </c>
      <c r="J35" s="104" t="s">
        <v>22</v>
      </c>
    </row>
    <row r="36" spans="2:10" ht="15.75" customHeight="1">
      <c r="B36" s="100" t="s">
        <v>183</v>
      </c>
      <c r="C36" s="101" t="s">
        <v>184</v>
      </c>
      <c r="D36" s="181" t="s">
        <v>184</v>
      </c>
      <c r="E36" s="182"/>
      <c r="F36" s="182"/>
      <c r="G36" s="183"/>
      <c r="H36" s="102"/>
      <c r="I36" s="104">
        <v>66278.45</v>
      </c>
      <c r="J36" s="104">
        <v>74094.97</v>
      </c>
    </row>
    <row r="37" spans="2:10" ht="15.75" customHeight="1">
      <c r="B37" s="100" t="s">
        <v>185</v>
      </c>
      <c r="C37" s="101" t="s">
        <v>186</v>
      </c>
      <c r="D37" s="178" t="s">
        <v>187</v>
      </c>
      <c r="E37" s="179"/>
      <c r="F37" s="179"/>
      <c r="G37" s="180"/>
      <c r="H37" s="102"/>
      <c r="I37" s="104" t="s">
        <v>22</v>
      </c>
      <c r="J37" s="104" t="s">
        <v>22</v>
      </c>
    </row>
    <row r="38" spans="2:10" ht="15.75" customHeight="1">
      <c r="B38" s="100" t="s">
        <v>188</v>
      </c>
      <c r="C38" s="101" t="s">
        <v>189</v>
      </c>
      <c r="D38" s="178" t="s">
        <v>190</v>
      </c>
      <c r="E38" s="179"/>
      <c r="F38" s="179"/>
      <c r="G38" s="180"/>
      <c r="H38" s="102"/>
      <c r="I38" s="104" t="s">
        <v>22</v>
      </c>
      <c r="J38" s="104" t="s">
        <v>22</v>
      </c>
    </row>
    <row r="39" spans="2:10" ht="15.75" customHeight="1">
      <c r="B39" s="100" t="s">
        <v>191</v>
      </c>
      <c r="C39" s="101" t="s">
        <v>192</v>
      </c>
      <c r="D39" s="178" t="s">
        <v>193</v>
      </c>
      <c r="E39" s="179"/>
      <c r="F39" s="179"/>
      <c r="G39" s="180"/>
      <c r="H39" s="102"/>
      <c r="I39" s="104" t="s">
        <v>22</v>
      </c>
      <c r="J39" s="104" t="s">
        <v>22</v>
      </c>
    </row>
    <row r="40" spans="2:10" ht="15.75" customHeight="1">
      <c r="B40" s="100" t="s">
        <v>194</v>
      </c>
      <c r="C40" s="101" t="s">
        <v>195</v>
      </c>
      <c r="D40" s="178" t="s">
        <v>196</v>
      </c>
      <c r="E40" s="179"/>
      <c r="F40" s="179"/>
      <c r="G40" s="180"/>
      <c r="H40" s="102"/>
      <c r="I40" s="104">
        <v>5932.46</v>
      </c>
      <c r="J40" s="104">
        <v>4640.3900000000003</v>
      </c>
    </row>
    <row r="41" spans="2:10" ht="15.75" customHeight="1">
      <c r="B41" s="100" t="s">
        <v>197</v>
      </c>
      <c r="C41" s="101" t="s">
        <v>198</v>
      </c>
      <c r="D41" s="160" t="s">
        <v>199</v>
      </c>
      <c r="E41" s="161"/>
      <c r="F41" s="161"/>
      <c r="G41" s="162"/>
      <c r="H41" s="102"/>
      <c r="I41" s="104">
        <v>0</v>
      </c>
      <c r="J41" s="104">
        <v>0</v>
      </c>
    </row>
    <row r="42" spans="2:10" ht="15.75" customHeight="1">
      <c r="B42" s="97" t="s">
        <v>59</v>
      </c>
      <c r="C42" s="107" t="s">
        <v>200</v>
      </c>
      <c r="D42" s="166" t="s">
        <v>200</v>
      </c>
      <c r="E42" s="167"/>
      <c r="F42" s="167"/>
      <c r="G42" s="168"/>
      <c r="H42" s="98"/>
      <c r="I42" s="99">
        <f>I17-I27</f>
        <v>-696.93999999982771</v>
      </c>
      <c r="J42" s="99">
        <f>J17-J27</f>
        <v>255.63000000012107</v>
      </c>
    </row>
    <row r="43" spans="2:10" ht="15.75" customHeight="1">
      <c r="B43" s="97" t="s">
        <v>84</v>
      </c>
      <c r="C43" s="97" t="s">
        <v>201</v>
      </c>
      <c r="D43" s="169" t="s">
        <v>201</v>
      </c>
      <c r="E43" s="170"/>
      <c r="F43" s="170"/>
      <c r="G43" s="171"/>
      <c r="H43" s="108"/>
      <c r="I43" s="99">
        <f>IF(TYPE(I44)=1,I44,0)+IF(TYPE(I45)=1,I45,0)-IF(TYPE(I46)=1,I46,0)</f>
        <v>149.65</v>
      </c>
      <c r="J43" s="99">
        <f>IF(TYPE(J44)=1,J44,0)+IF(TYPE(J45)=1,J45,0)-IF(TYPE(J46)=1,J46,0)</f>
        <v>0</v>
      </c>
    </row>
    <row r="44" spans="2:10" ht="15.75" customHeight="1">
      <c r="B44" s="105" t="s">
        <v>202</v>
      </c>
      <c r="C44" s="101" t="s">
        <v>203</v>
      </c>
      <c r="D44" s="160" t="s">
        <v>204</v>
      </c>
      <c r="E44" s="161"/>
      <c r="F44" s="161"/>
      <c r="G44" s="162"/>
      <c r="H44" s="109"/>
      <c r="I44" s="103">
        <v>149.65</v>
      </c>
      <c r="J44" s="104"/>
    </row>
    <row r="45" spans="2:10" ht="15.75" customHeight="1">
      <c r="B45" s="105" t="s">
        <v>31</v>
      </c>
      <c r="C45" s="101" t="s">
        <v>205</v>
      </c>
      <c r="D45" s="160" t="s">
        <v>205</v>
      </c>
      <c r="E45" s="161"/>
      <c r="F45" s="161"/>
      <c r="G45" s="162"/>
      <c r="H45" s="109"/>
      <c r="I45" s="104"/>
      <c r="J45" s="104"/>
    </row>
    <row r="46" spans="2:10" ht="15.75" customHeight="1">
      <c r="B46" s="105" t="s">
        <v>206</v>
      </c>
      <c r="C46" s="101" t="s">
        <v>207</v>
      </c>
      <c r="D46" s="160" t="s">
        <v>208</v>
      </c>
      <c r="E46" s="161"/>
      <c r="F46" s="161"/>
      <c r="G46" s="162"/>
      <c r="H46" s="109"/>
      <c r="I46" s="104" t="s">
        <v>22</v>
      </c>
      <c r="J46" s="104" t="s">
        <v>22</v>
      </c>
    </row>
    <row r="47" spans="2:10" ht="15.75" customHeight="1">
      <c r="B47" s="97" t="s">
        <v>91</v>
      </c>
      <c r="C47" s="107" t="s">
        <v>209</v>
      </c>
      <c r="D47" s="166" t="s">
        <v>209</v>
      </c>
      <c r="E47" s="167"/>
      <c r="F47" s="167"/>
      <c r="G47" s="168"/>
      <c r="H47" s="108"/>
      <c r="I47" s="104" t="s">
        <v>22</v>
      </c>
      <c r="J47" s="104" t="s">
        <v>22</v>
      </c>
    </row>
    <row r="48" spans="2:10" ht="30" customHeight="1">
      <c r="B48" s="97" t="s">
        <v>118</v>
      </c>
      <c r="C48" s="107" t="s">
        <v>210</v>
      </c>
      <c r="D48" s="172" t="s">
        <v>210</v>
      </c>
      <c r="E48" s="173"/>
      <c r="F48" s="173"/>
      <c r="G48" s="174"/>
      <c r="H48" s="108"/>
      <c r="I48" s="104" t="s">
        <v>22</v>
      </c>
      <c r="J48" s="104" t="s">
        <v>22</v>
      </c>
    </row>
    <row r="49" spans="2:10" ht="15.75" customHeight="1">
      <c r="B49" s="97" t="s">
        <v>130</v>
      </c>
      <c r="C49" s="107" t="s">
        <v>211</v>
      </c>
      <c r="D49" s="166" t="s">
        <v>211</v>
      </c>
      <c r="E49" s="167"/>
      <c r="F49" s="167"/>
      <c r="G49" s="168"/>
      <c r="H49" s="108"/>
      <c r="I49" s="104" t="s">
        <v>22</v>
      </c>
      <c r="J49" s="104" t="s">
        <v>22</v>
      </c>
    </row>
    <row r="50" spans="2:10" ht="30" customHeight="1">
      <c r="B50" s="97" t="s">
        <v>212</v>
      </c>
      <c r="C50" s="97" t="s">
        <v>213</v>
      </c>
      <c r="D50" s="175" t="s">
        <v>213</v>
      </c>
      <c r="E50" s="176"/>
      <c r="F50" s="176"/>
      <c r="G50" s="177"/>
      <c r="H50" s="108"/>
      <c r="I50" s="99">
        <f>SUM(I42,I43,I47,I48,I49)</f>
        <v>-547.28999999982773</v>
      </c>
      <c r="J50" s="99">
        <f>SUM(J42,J43,J47,J48,J49)</f>
        <v>255.63000000012107</v>
      </c>
    </row>
    <row r="51" spans="2:10" ht="15.75" customHeight="1">
      <c r="B51" s="97" t="s">
        <v>18</v>
      </c>
      <c r="C51" s="97" t="s">
        <v>214</v>
      </c>
      <c r="D51" s="169" t="s">
        <v>214</v>
      </c>
      <c r="E51" s="170"/>
      <c r="F51" s="170"/>
      <c r="G51" s="171"/>
      <c r="H51" s="108"/>
      <c r="I51" s="104" t="s">
        <v>22</v>
      </c>
      <c r="J51" s="104" t="s">
        <v>22</v>
      </c>
    </row>
    <row r="52" spans="2:10" ht="15.75" customHeight="1">
      <c r="B52" s="97" t="s">
        <v>215</v>
      </c>
      <c r="C52" s="107" t="s">
        <v>216</v>
      </c>
      <c r="D52" s="166" t="s">
        <v>216</v>
      </c>
      <c r="E52" s="167"/>
      <c r="F52" s="167"/>
      <c r="G52" s="168"/>
      <c r="H52" s="108"/>
      <c r="I52" s="99">
        <f>SUM(I50,I51)</f>
        <v>-547.28999999982773</v>
      </c>
      <c r="J52" s="99">
        <f>SUM(J50,J51)</f>
        <v>255.63000000012107</v>
      </c>
    </row>
    <row r="53" spans="2:10" ht="15.75" customHeight="1">
      <c r="B53" s="105" t="s">
        <v>18</v>
      </c>
      <c r="C53" s="101" t="s">
        <v>217</v>
      </c>
      <c r="D53" s="160" t="s">
        <v>217</v>
      </c>
      <c r="E53" s="161"/>
      <c r="F53" s="161"/>
      <c r="G53" s="162"/>
      <c r="H53" s="109"/>
      <c r="I53" s="103"/>
      <c r="J53" s="103"/>
    </row>
    <row r="54" spans="2:10" ht="15.75" customHeight="1">
      <c r="B54" s="105" t="s">
        <v>31</v>
      </c>
      <c r="C54" s="101" t="s">
        <v>218</v>
      </c>
      <c r="D54" s="160" t="s">
        <v>218</v>
      </c>
      <c r="E54" s="161"/>
      <c r="F54" s="161"/>
      <c r="G54" s="162"/>
      <c r="H54" s="109"/>
      <c r="I54" s="103"/>
      <c r="J54" s="103"/>
    </row>
    <row r="55" spans="2:10" ht="9" customHeight="1">
      <c r="B55" s="110"/>
      <c r="C55" s="110"/>
      <c r="D55" s="110"/>
      <c r="E55" s="110"/>
    </row>
    <row r="56" spans="2:10" ht="15.75" customHeight="1">
      <c r="B56" s="163" t="s">
        <v>273</v>
      </c>
      <c r="C56" s="163"/>
      <c r="D56" s="163"/>
      <c r="E56" s="163"/>
      <c r="F56" s="163"/>
      <c r="G56" s="163"/>
      <c r="H56" s="111"/>
      <c r="I56" s="164" t="s">
        <v>274</v>
      </c>
      <c r="J56" s="164"/>
    </row>
    <row r="57" spans="2:10" s="93" customFormat="1" ht="18.75" customHeight="1">
      <c r="B57" s="158" t="s">
        <v>219</v>
      </c>
      <c r="C57" s="158"/>
      <c r="D57" s="158"/>
      <c r="E57" s="158"/>
      <c r="F57" s="158"/>
      <c r="G57" s="158"/>
      <c r="H57" s="112" t="s">
        <v>134</v>
      </c>
      <c r="I57" s="159" t="s">
        <v>135</v>
      </c>
      <c r="J57" s="159"/>
    </row>
    <row r="58" spans="2:10" s="93" customFormat="1" ht="3" customHeight="1">
      <c r="B58" s="113"/>
      <c r="C58" s="113"/>
      <c r="D58" s="113"/>
      <c r="E58" s="113"/>
      <c r="F58" s="113"/>
      <c r="G58" s="113"/>
      <c r="H58" s="113"/>
      <c r="I58" s="114"/>
      <c r="J58" s="114"/>
    </row>
    <row r="59" spans="2:10" s="93" customFormat="1" ht="15" customHeight="1">
      <c r="B59" s="165" t="s">
        <v>276</v>
      </c>
      <c r="C59" s="165"/>
      <c r="D59" s="165"/>
      <c r="E59" s="165"/>
      <c r="F59" s="165"/>
      <c r="G59" s="165"/>
      <c r="H59" s="115"/>
      <c r="I59" s="164" t="s">
        <v>277</v>
      </c>
      <c r="J59" s="164"/>
    </row>
    <row r="60" spans="2:10" s="93" customFormat="1" ht="12" customHeight="1">
      <c r="B60" s="158" t="s">
        <v>220</v>
      </c>
      <c r="C60" s="158"/>
      <c r="D60" s="158"/>
      <c r="E60" s="158"/>
      <c r="F60" s="158"/>
      <c r="G60" s="158"/>
      <c r="H60" s="112" t="s">
        <v>221</v>
      </c>
      <c r="I60" s="159" t="s">
        <v>135</v>
      </c>
      <c r="J60" s="159"/>
    </row>
  </sheetData>
  <mergeCells count="60">
    <mergeCell ref="B8:J8"/>
    <mergeCell ref="B4:J4"/>
    <mergeCell ref="B5:J5"/>
    <mergeCell ref="B6:J6"/>
    <mergeCell ref="B7:J7"/>
    <mergeCell ref="D17:G17"/>
    <mergeCell ref="B9:J9"/>
    <mergeCell ref="B10:J10"/>
    <mergeCell ref="B11:J11"/>
    <mergeCell ref="B12:J12"/>
    <mergeCell ref="B13:J13"/>
    <mergeCell ref="B14:J14"/>
    <mergeCell ref="B15:J15"/>
    <mergeCell ref="B16:C16"/>
    <mergeCell ref="D16:G16"/>
    <mergeCell ref="D29:G29"/>
    <mergeCell ref="D18:G18"/>
    <mergeCell ref="D19:G19"/>
    <mergeCell ref="D20:G20"/>
    <mergeCell ref="D21:G21"/>
    <mergeCell ref="D22:G22"/>
    <mergeCell ref="D23:G23"/>
    <mergeCell ref="D24:G24"/>
    <mergeCell ref="D25:G25"/>
    <mergeCell ref="D26:G26"/>
    <mergeCell ref="D27:G27"/>
    <mergeCell ref="D28:G28"/>
    <mergeCell ref="D41:G41"/>
    <mergeCell ref="D30:G30"/>
    <mergeCell ref="D31:G31"/>
    <mergeCell ref="D32:G32"/>
    <mergeCell ref="D33:G33"/>
    <mergeCell ref="D34:G34"/>
    <mergeCell ref="D35:G35"/>
    <mergeCell ref="D36:G36"/>
    <mergeCell ref="D37:G37"/>
    <mergeCell ref="D38:G38"/>
    <mergeCell ref="D39:G39"/>
    <mergeCell ref="D40:G40"/>
    <mergeCell ref="D53:G53"/>
    <mergeCell ref="D42:G42"/>
    <mergeCell ref="D43:G43"/>
    <mergeCell ref="D44:G44"/>
    <mergeCell ref="D45:G45"/>
    <mergeCell ref="D46:G46"/>
    <mergeCell ref="D47:G47"/>
    <mergeCell ref="D48:G48"/>
    <mergeCell ref="D49:G49"/>
    <mergeCell ref="D50:G50"/>
    <mergeCell ref="D51:G51"/>
    <mergeCell ref="D52:G52"/>
    <mergeCell ref="B60:G60"/>
    <mergeCell ref="I60:J60"/>
    <mergeCell ref="D54:G54"/>
    <mergeCell ref="B56:G56"/>
    <mergeCell ref="I56:J56"/>
    <mergeCell ref="B57:G57"/>
    <mergeCell ref="I57:J57"/>
    <mergeCell ref="B59:G59"/>
    <mergeCell ref="I59:J59"/>
  </mergeCells>
  <pageMargins left="0.7" right="0.7" top="0.75" bottom="0.75" header="0.3" footer="0.3"/>
  <pageSetup paperSize="9" scale="72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546AA3-A674-46D3-AC5E-4C88F1ECD541}">
  <sheetPr>
    <pageSetUpPr fitToPage="1"/>
  </sheetPr>
  <dimension ref="A1:P29"/>
  <sheetViews>
    <sheetView workbookViewId="0">
      <selection activeCell="L11" sqref="L11"/>
    </sheetView>
  </sheetViews>
  <sheetFormatPr defaultRowHeight="15"/>
  <cols>
    <col min="1" max="1" width="9.140625" style="91"/>
    <col min="2" max="2" width="6" style="116" customWidth="1"/>
    <col min="3" max="3" width="32.85546875" style="91" customWidth="1"/>
    <col min="4" max="11" width="15.7109375" style="91" customWidth="1"/>
    <col min="12" max="12" width="13.140625" style="91" customWidth="1"/>
    <col min="13" max="14" width="15.7109375" style="91" customWidth="1"/>
    <col min="15" max="15" width="20.28515625" style="91" customWidth="1"/>
    <col min="16" max="16384" width="9.140625" style="91"/>
  </cols>
  <sheetData>
    <row r="1" spans="2:15">
      <c r="B1" s="198" t="s">
        <v>0</v>
      </c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  <c r="N1" s="198"/>
    </row>
    <row r="2" spans="2:15" ht="15" customHeight="1">
      <c r="J2" s="91" t="s">
        <v>222</v>
      </c>
    </row>
    <row r="3" spans="2:15" ht="15" customHeight="1">
      <c r="J3" s="91" t="s">
        <v>223</v>
      </c>
    </row>
    <row r="5" spans="2:15" ht="15" customHeight="1">
      <c r="B5" s="199" t="s">
        <v>224</v>
      </c>
      <c r="C5" s="199"/>
      <c r="D5" s="199"/>
      <c r="E5" s="199"/>
      <c r="F5" s="199"/>
      <c r="G5" s="199"/>
      <c r="H5" s="199"/>
      <c r="I5" s="199"/>
      <c r="J5" s="199"/>
      <c r="K5" s="199"/>
      <c r="L5" s="199"/>
      <c r="M5" s="199"/>
      <c r="N5" s="199"/>
    </row>
    <row r="6" spans="2:15">
      <c r="B6" s="199" t="s">
        <v>225</v>
      </c>
      <c r="C6" s="199"/>
      <c r="D6" s="199"/>
      <c r="E6" s="199"/>
      <c r="F6" s="199"/>
      <c r="G6" s="199"/>
      <c r="H6" s="199"/>
      <c r="I6" s="199"/>
      <c r="J6" s="199"/>
      <c r="K6" s="199"/>
      <c r="L6" s="199"/>
      <c r="M6" s="199"/>
      <c r="N6" s="199"/>
    </row>
    <row r="7" spans="2:15">
      <c r="G7" s="206" t="s">
        <v>275</v>
      </c>
      <c r="H7" s="206"/>
    </row>
    <row r="8" spans="2:15" ht="15" customHeight="1">
      <c r="B8" s="199" t="s">
        <v>226</v>
      </c>
      <c r="C8" s="199"/>
      <c r="D8" s="199"/>
      <c r="E8" s="199"/>
      <c r="F8" s="199"/>
      <c r="G8" s="199"/>
      <c r="H8" s="199"/>
      <c r="I8" s="199"/>
      <c r="J8" s="199"/>
      <c r="K8" s="199"/>
      <c r="L8" s="199"/>
      <c r="M8" s="199"/>
      <c r="N8" s="199"/>
    </row>
    <row r="9" spans="2:15">
      <c r="G9" s="205" t="s">
        <v>6</v>
      </c>
      <c r="H9" s="205"/>
      <c r="I9" s="205"/>
      <c r="J9" s="205"/>
      <c r="K9" s="205"/>
      <c r="L9" s="205"/>
      <c r="M9" s="205"/>
      <c r="N9" s="205"/>
      <c r="O9" s="205"/>
    </row>
    <row r="10" spans="2:15" ht="15" customHeight="1">
      <c r="B10" s="200" t="s">
        <v>11</v>
      </c>
      <c r="C10" s="200" t="s">
        <v>227</v>
      </c>
      <c r="D10" s="200" t="s">
        <v>228</v>
      </c>
      <c r="E10" s="202" t="s">
        <v>229</v>
      </c>
      <c r="F10" s="203"/>
      <c r="G10" s="203"/>
      <c r="H10" s="203"/>
      <c r="I10" s="203"/>
      <c r="J10" s="203"/>
      <c r="K10" s="203"/>
      <c r="L10" s="203"/>
      <c r="M10" s="204"/>
      <c r="N10" s="200" t="s">
        <v>230</v>
      </c>
    </row>
    <row r="11" spans="2:15" ht="114">
      <c r="B11" s="201"/>
      <c r="C11" s="201"/>
      <c r="D11" s="201"/>
      <c r="E11" s="117" t="s">
        <v>231</v>
      </c>
      <c r="F11" s="117" t="s">
        <v>232</v>
      </c>
      <c r="G11" s="117" t="s">
        <v>233</v>
      </c>
      <c r="H11" s="117" t="s">
        <v>234</v>
      </c>
      <c r="I11" s="117" t="s">
        <v>235</v>
      </c>
      <c r="J11" s="118" t="s">
        <v>236</v>
      </c>
      <c r="K11" s="117" t="s">
        <v>237</v>
      </c>
      <c r="L11" s="117" t="s">
        <v>238</v>
      </c>
      <c r="M11" s="119" t="s">
        <v>239</v>
      </c>
      <c r="N11" s="201"/>
    </row>
    <row r="12" spans="2:15" ht="15" customHeight="1">
      <c r="B12" s="120">
        <v>1</v>
      </c>
      <c r="C12" s="120">
        <v>2</v>
      </c>
      <c r="D12" s="120">
        <v>3</v>
      </c>
      <c r="E12" s="120">
        <v>4</v>
      </c>
      <c r="F12" s="120">
        <v>5</v>
      </c>
      <c r="G12" s="120">
        <v>6</v>
      </c>
      <c r="H12" s="120">
        <v>7</v>
      </c>
      <c r="I12" s="120">
        <v>8</v>
      </c>
      <c r="J12" s="120">
        <v>9</v>
      </c>
      <c r="K12" s="120">
        <v>10</v>
      </c>
      <c r="L12" s="121" t="s">
        <v>240</v>
      </c>
      <c r="M12" s="120">
        <v>12</v>
      </c>
      <c r="N12" s="120">
        <v>13</v>
      </c>
    </row>
    <row r="13" spans="2:15" ht="71.25">
      <c r="B13" s="122" t="s">
        <v>241</v>
      </c>
      <c r="C13" s="123" t="s">
        <v>242</v>
      </c>
      <c r="D13" s="124">
        <f t="shared" ref="D13:M13" si="0">SUM(D14:D15)</f>
        <v>8810.74</v>
      </c>
      <c r="E13" s="124">
        <f t="shared" si="0"/>
        <v>306439.15000000002</v>
      </c>
      <c r="F13" s="124">
        <f t="shared" si="0"/>
        <v>0</v>
      </c>
      <c r="G13" s="124">
        <f t="shared" si="0"/>
        <v>0</v>
      </c>
      <c r="H13" s="124">
        <f t="shared" si="0"/>
        <v>0</v>
      </c>
      <c r="I13" s="124">
        <f t="shared" si="0"/>
        <v>0</v>
      </c>
      <c r="J13" s="124">
        <f t="shared" si="0"/>
        <v>-302417.05</v>
      </c>
      <c r="K13" s="124">
        <f t="shared" si="0"/>
        <v>0</v>
      </c>
      <c r="L13" s="124">
        <f t="shared" si="0"/>
        <v>0</v>
      </c>
      <c r="M13" s="124">
        <f t="shared" si="0"/>
        <v>0</v>
      </c>
      <c r="N13" s="124">
        <f t="shared" ref="N13:N25" si="1">SUM(D13:M13)</f>
        <v>12832.840000000026</v>
      </c>
      <c r="O13" s="125"/>
    </row>
    <row r="14" spans="2:15" ht="15.75">
      <c r="B14" s="126" t="s">
        <v>243</v>
      </c>
      <c r="C14" s="127" t="s">
        <v>244</v>
      </c>
      <c r="D14" s="128">
        <v>8810.74</v>
      </c>
      <c r="E14" s="128"/>
      <c r="F14" s="128">
        <v>15705.91</v>
      </c>
      <c r="G14" s="128" t="s">
        <v>22</v>
      </c>
      <c r="H14" s="128" t="s">
        <v>22</v>
      </c>
      <c r="I14" s="128" t="s">
        <v>22</v>
      </c>
      <c r="J14" s="128">
        <v>-12413.91</v>
      </c>
      <c r="K14" s="128" t="s">
        <v>22</v>
      </c>
      <c r="L14" s="128" t="s">
        <v>22</v>
      </c>
      <c r="M14" s="128">
        <v>0</v>
      </c>
      <c r="N14" s="128">
        <f t="shared" si="1"/>
        <v>12102.740000000002</v>
      </c>
      <c r="O14" s="129"/>
    </row>
    <row r="15" spans="2:15" ht="15.75">
      <c r="B15" s="126" t="s">
        <v>245</v>
      </c>
      <c r="C15" s="127" t="s">
        <v>246</v>
      </c>
      <c r="D15" s="128">
        <v>0</v>
      </c>
      <c r="E15" s="128">
        <v>306439.15000000002</v>
      </c>
      <c r="F15" s="128">
        <v>-15705.91</v>
      </c>
      <c r="G15" s="128" t="s">
        <v>22</v>
      </c>
      <c r="H15" s="128" t="s">
        <v>22</v>
      </c>
      <c r="I15" s="128" t="s">
        <v>22</v>
      </c>
      <c r="J15" s="128">
        <v>-290003.14</v>
      </c>
      <c r="K15" s="128" t="s">
        <v>22</v>
      </c>
      <c r="L15" s="128" t="s">
        <v>22</v>
      </c>
      <c r="M15" s="128">
        <v>0</v>
      </c>
      <c r="N15" s="128">
        <f t="shared" si="1"/>
        <v>730.10000000003492</v>
      </c>
      <c r="O15" s="125"/>
    </row>
    <row r="16" spans="2:15" ht="85.5">
      <c r="B16" s="122" t="s">
        <v>247</v>
      </c>
      <c r="C16" s="123" t="s">
        <v>248</v>
      </c>
      <c r="D16" s="124">
        <f t="shared" ref="D16:M16" si="2">SUM(D17:D18)</f>
        <v>307423.05</v>
      </c>
      <c r="E16" s="124">
        <f t="shared" si="2"/>
        <v>460143.13</v>
      </c>
      <c r="F16" s="124">
        <f t="shared" si="2"/>
        <v>0</v>
      </c>
      <c r="G16" s="124">
        <f t="shared" si="2"/>
        <v>252645.83</v>
      </c>
      <c r="H16" s="124">
        <f t="shared" si="2"/>
        <v>-252645.83</v>
      </c>
      <c r="I16" s="124">
        <f t="shared" si="2"/>
        <v>0</v>
      </c>
      <c r="J16" s="124">
        <f t="shared" si="2"/>
        <v>-463275.14999999997</v>
      </c>
      <c r="K16" s="124">
        <f t="shared" si="2"/>
        <v>0</v>
      </c>
      <c r="L16" s="124">
        <f t="shared" si="2"/>
        <v>0</v>
      </c>
      <c r="M16" s="124">
        <f t="shared" si="2"/>
        <v>0</v>
      </c>
      <c r="N16" s="124">
        <f t="shared" si="1"/>
        <v>304291.02999999997</v>
      </c>
      <c r="O16" s="125"/>
    </row>
    <row r="17" spans="1:16" ht="15.75">
      <c r="B17" s="126" t="s">
        <v>249</v>
      </c>
      <c r="C17" s="127" t="s">
        <v>244</v>
      </c>
      <c r="D17" s="128">
        <v>307423.05</v>
      </c>
      <c r="E17" s="128">
        <v>19245.59</v>
      </c>
      <c r="F17" s="128">
        <v>900</v>
      </c>
      <c r="G17" s="128">
        <v>252645.83</v>
      </c>
      <c r="H17" s="128">
        <v>-252645.83</v>
      </c>
      <c r="I17" s="128" t="s">
        <v>22</v>
      </c>
      <c r="J17" s="128">
        <v>-23277.61</v>
      </c>
      <c r="K17" s="128" t="s">
        <v>22</v>
      </c>
      <c r="L17" s="128" t="s">
        <v>22</v>
      </c>
      <c r="M17" s="128">
        <v>0</v>
      </c>
      <c r="N17" s="128">
        <f t="shared" si="1"/>
        <v>304291.03000000003</v>
      </c>
      <c r="O17" s="125"/>
    </row>
    <row r="18" spans="1:16" ht="15.75">
      <c r="B18" s="126" t="s">
        <v>250</v>
      </c>
      <c r="C18" s="127" t="s">
        <v>246</v>
      </c>
      <c r="D18" s="128">
        <v>0</v>
      </c>
      <c r="E18" s="128">
        <v>440897.54</v>
      </c>
      <c r="F18" s="128">
        <v>-900</v>
      </c>
      <c r="G18" s="128" t="s">
        <v>22</v>
      </c>
      <c r="H18" s="128" t="s">
        <v>22</v>
      </c>
      <c r="I18" s="128" t="s">
        <v>22</v>
      </c>
      <c r="J18" s="128">
        <v>-439997.54</v>
      </c>
      <c r="K18" s="128" t="s">
        <v>22</v>
      </c>
      <c r="L18" s="128" t="s">
        <v>22</v>
      </c>
      <c r="M18" s="128">
        <v>0</v>
      </c>
      <c r="N18" s="128">
        <f t="shared" si="1"/>
        <v>0</v>
      </c>
      <c r="O18" s="125"/>
    </row>
    <row r="19" spans="1:16" ht="114">
      <c r="B19" s="122" t="s">
        <v>251</v>
      </c>
      <c r="C19" s="123" t="s">
        <v>252</v>
      </c>
      <c r="D19" s="124">
        <f t="shared" ref="D19:M19" si="3">SUM(D20:D21)</f>
        <v>0</v>
      </c>
      <c r="E19" s="124">
        <f t="shared" si="3"/>
        <v>0</v>
      </c>
      <c r="F19" s="124">
        <f t="shared" si="3"/>
        <v>0</v>
      </c>
      <c r="G19" s="124">
        <f t="shared" si="3"/>
        <v>0</v>
      </c>
      <c r="H19" s="124">
        <f t="shared" si="3"/>
        <v>0</v>
      </c>
      <c r="I19" s="124">
        <f t="shared" si="3"/>
        <v>0</v>
      </c>
      <c r="J19" s="124">
        <f t="shared" si="3"/>
        <v>0</v>
      </c>
      <c r="K19" s="124">
        <f t="shared" si="3"/>
        <v>0</v>
      </c>
      <c r="L19" s="124">
        <f t="shared" si="3"/>
        <v>0</v>
      </c>
      <c r="M19" s="124">
        <f t="shared" si="3"/>
        <v>0</v>
      </c>
      <c r="N19" s="124">
        <f t="shared" si="1"/>
        <v>0</v>
      </c>
      <c r="O19" s="125"/>
    </row>
    <row r="20" spans="1:16" ht="15.75">
      <c r="B20" s="126" t="s">
        <v>253</v>
      </c>
      <c r="C20" s="127" t="s">
        <v>244</v>
      </c>
      <c r="D20" s="128">
        <v>0</v>
      </c>
      <c r="E20" s="128" t="s">
        <v>22</v>
      </c>
      <c r="F20" s="128" t="s">
        <v>22</v>
      </c>
      <c r="G20" s="128" t="s">
        <v>22</v>
      </c>
      <c r="H20" s="128" t="s">
        <v>22</v>
      </c>
      <c r="I20" s="128" t="s">
        <v>22</v>
      </c>
      <c r="J20" s="128" t="s">
        <v>22</v>
      </c>
      <c r="K20" s="128" t="s">
        <v>22</v>
      </c>
      <c r="L20" s="128" t="s">
        <v>22</v>
      </c>
      <c r="M20" s="128" t="s">
        <v>22</v>
      </c>
      <c r="N20" s="128">
        <f t="shared" si="1"/>
        <v>0</v>
      </c>
      <c r="O20" s="125"/>
    </row>
    <row r="21" spans="1:16" ht="15.75">
      <c r="B21" s="126" t="s">
        <v>254</v>
      </c>
      <c r="C21" s="127" t="s">
        <v>246</v>
      </c>
      <c r="D21" s="128" t="s">
        <v>22</v>
      </c>
      <c r="E21" s="128" t="s">
        <v>22</v>
      </c>
      <c r="F21" s="128" t="s">
        <v>22</v>
      </c>
      <c r="G21" s="128" t="s">
        <v>22</v>
      </c>
      <c r="H21" s="128" t="s">
        <v>22</v>
      </c>
      <c r="I21" s="128" t="s">
        <v>22</v>
      </c>
      <c r="J21" s="128" t="s">
        <v>22</v>
      </c>
      <c r="K21" s="128" t="s">
        <v>22</v>
      </c>
      <c r="L21" s="128" t="s">
        <v>22</v>
      </c>
      <c r="M21" s="128" t="s">
        <v>22</v>
      </c>
      <c r="N21" s="128">
        <f t="shared" si="1"/>
        <v>0</v>
      </c>
      <c r="O21" s="125"/>
    </row>
    <row r="22" spans="1:16" ht="15.75">
      <c r="B22" s="122" t="s">
        <v>255</v>
      </c>
      <c r="C22" s="123" t="s">
        <v>256</v>
      </c>
      <c r="D22" s="124">
        <f t="shared" ref="D22:M22" si="4">SUM(D23:D24)</f>
        <v>6842.15</v>
      </c>
      <c r="E22" s="124">
        <f t="shared" si="4"/>
        <v>1027.07</v>
      </c>
      <c r="F22" s="124">
        <f t="shared" si="4"/>
        <v>0</v>
      </c>
      <c r="G22" s="124">
        <f t="shared" si="4"/>
        <v>2393.64</v>
      </c>
      <c r="H22" s="124">
        <f t="shared" si="4"/>
        <v>0</v>
      </c>
      <c r="I22" s="124">
        <f t="shared" si="4"/>
        <v>0</v>
      </c>
      <c r="J22" s="124">
        <f t="shared" si="4"/>
        <v>-3074.5099999999998</v>
      </c>
      <c r="K22" s="124">
        <f t="shared" si="4"/>
        <v>0</v>
      </c>
      <c r="L22" s="124">
        <f t="shared" si="4"/>
        <v>0</v>
      </c>
      <c r="M22" s="124">
        <f t="shared" si="4"/>
        <v>0</v>
      </c>
      <c r="N22" s="124">
        <f t="shared" si="1"/>
        <v>7188.3499999999985</v>
      </c>
      <c r="O22" s="125"/>
    </row>
    <row r="23" spans="1:16" ht="15.75">
      <c r="B23" s="126" t="s">
        <v>257</v>
      </c>
      <c r="C23" s="127" t="s">
        <v>244</v>
      </c>
      <c r="D23" s="128">
        <v>770.48</v>
      </c>
      <c r="E23" s="128">
        <v>0</v>
      </c>
      <c r="F23" s="128" t="s">
        <v>22</v>
      </c>
      <c r="G23" s="128">
        <v>2393.64</v>
      </c>
      <c r="H23" s="128" t="s">
        <v>22</v>
      </c>
      <c r="I23" s="128" t="s">
        <v>22</v>
      </c>
      <c r="J23" s="128">
        <v>-3011.31</v>
      </c>
      <c r="K23" s="128" t="s">
        <v>22</v>
      </c>
      <c r="L23" s="128" t="s">
        <v>22</v>
      </c>
      <c r="M23" s="128" t="s">
        <v>22</v>
      </c>
      <c r="N23" s="128">
        <f t="shared" si="1"/>
        <v>152.80999999999995</v>
      </c>
      <c r="O23" s="125"/>
    </row>
    <row r="24" spans="1:16" ht="15.75">
      <c r="B24" s="126" t="s">
        <v>258</v>
      </c>
      <c r="C24" s="127" t="s">
        <v>246</v>
      </c>
      <c r="D24" s="128">
        <v>6071.67</v>
      </c>
      <c r="E24" s="128">
        <v>1027.07</v>
      </c>
      <c r="F24" s="128" t="s">
        <v>22</v>
      </c>
      <c r="G24" s="128" t="s">
        <v>22</v>
      </c>
      <c r="H24" s="128" t="s">
        <v>22</v>
      </c>
      <c r="I24" s="128" t="s">
        <v>22</v>
      </c>
      <c r="J24" s="128">
        <v>-63.2</v>
      </c>
      <c r="K24" s="128" t="s">
        <v>22</v>
      </c>
      <c r="L24" s="128" t="s">
        <v>22</v>
      </c>
      <c r="M24" s="128" t="s">
        <v>22</v>
      </c>
      <c r="N24" s="128">
        <f t="shared" si="1"/>
        <v>7035.54</v>
      </c>
      <c r="O24" s="125"/>
    </row>
    <row r="25" spans="1:16" ht="15.75">
      <c r="B25" s="122" t="s">
        <v>259</v>
      </c>
      <c r="C25" s="123" t="s">
        <v>260</v>
      </c>
      <c r="D25" s="124">
        <f t="shared" ref="D25:M25" si="5">SUM(D13,D16,D19,D22)</f>
        <v>323075.94</v>
      </c>
      <c r="E25" s="124">
        <f t="shared" si="5"/>
        <v>767609.35</v>
      </c>
      <c r="F25" s="124">
        <f t="shared" si="5"/>
        <v>0</v>
      </c>
      <c r="G25" s="124">
        <f t="shared" si="5"/>
        <v>255039.47</v>
      </c>
      <c r="H25" s="124">
        <f t="shared" si="5"/>
        <v>-252645.83</v>
      </c>
      <c r="I25" s="124">
        <f t="shared" si="5"/>
        <v>0</v>
      </c>
      <c r="J25" s="124">
        <f t="shared" si="5"/>
        <v>-768766.71</v>
      </c>
      <c r="K25" s="124">
        <f t="shared" si="5"/>
        <v>0</v>
      </c>
      <c r="L25" s="124">
        <f t="shared" si="5"/>
        <v>0</v>
      </c>
      <c r="M25" s="124">
        <f t="shared" si="5"/>
        <v>0</v>
      </c>
      <c r="N25" s="124">
        <f t="shared" si="1"/>
        <v>324312.21999999997</v>
      </c>
      <c r="O25" s="125"/>
    </row>
    <row r="26" spans="1:16" ht="15" customHeight="1">
      <c r="B26" s="196" t="s">
        <v>261</v>
      </c>
      <c r="C26" s="196"/>
      <c r="D26" s="196"/>
      <c r="E26" s="196"/>
      <c r="F26" s="196"/>
      <c r="G26" s="196"/>
      <c r="H26" s="196"/>
      <c r="I26" s="196"/>
      <c r="J26" s="196"/>
      <c r="K26" s="196"/>
      <c r="L26" s="196"/>
      <c r="M26" s="196"/>
      <c r="N26" s="196"/>
    </row>
    <row r="27" spans="1:16" customFormat="1" ht="12.75">
      <c r="A27" s="130"/>
      <c r="B27" s="197"/>
      <c r="C27" s="197"/>
      <c r="D27" s="197"/>
      <c r="E27" s="197"/>
      <c r="F27" s="197"/>
      <c r="G27" s="197"/>
      <c r="H27" s="197"/>
      <c r="I27" s="197"/>
      <c r="J27" s="197"/>
      <c r="K27" s="197"/>
      <c r="L27" s="197"/>
      <c r="M27" s="197"/>
      <c r="N27" s="197"/>
    </row>
    <row r="28" spans="1:16" customFormat="1" ht="12.75">
      <c r="A28" s="130"/>
      <c r="B28" s="197"/>
      <c r="C28" s="197"/>
      <c r="D28" s="197"/>
      <c r="E28" s="197"/>
      <c r="F28" s="197"/>
      <c r="G28" s="197"/>
      <c r="H28" s="197"/>
      <c r="I28" s="197"/>
      <c r="J28" s="197"/>
      <c r="K28" s="197"/>
      <c r="L28" s="197"/>
      <c r="M28" s="197"/>
      <c r="N28" s="197"/>
      <c r="P28" s="130"/>
    </row>
    <row r="29" spans="1:16" s="88" customFormat="1" ht="12.75" customHeight="1">
      <c r="A29" s="130"/>
    </row>
  </sheetData>
  <mergeCells count="11">
    <mergeCell ref="B26:N28"/>
    <mergeCell ref="B1:N1"/>
    <mergeCell ref="B5:N5"/>
    <mergeCell ref="B6:N6"/>
    <mergeCell ref="B8:N8"/>
    <mergeCell ref="B10:B11"/>
    <mergeCell ref="C10:C11"/>
    <mergeCell ref="D10:D11"/>
    <mergeCell ref="E10:M10"/>
    <mergeCell ref="N10:N11"/>
    <mergeCell ref="G9:O9"/>
  </mergeCells>
  <pageMargins left="0.7" right="0.7" top="0.75" bottom="0.75" header="0.3" footer="0.3"/>
  <pageSetup paperSize="9" scale="54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3</vt:i4>
      </vt:variant>
      <vt:variant>
        <vt:lpstr>Įvardytieji diapazonai</vt:lpstr>
      </vt:variant>
      <vt:variant>
        <vt:i4>1</vt:i4>
      </vt:variant>
    </vt:vector>
  </HeadingPairs>
  <TitlesOfParts>
    <vt:vector size="4" baseType="lpstr">
      <vt:lpstr>FBA</vt:lpstr>
      <vt:lpstr>VRA</vt:lpstr>
      <vt:lpstr>20 VSAFAS</vt:lpstr>
      <vt:lpstr>FBA!Print_Titles</vt:lpstr>
    </vt:vector>
  </TitlesOfParts>
  <Company>LR finansų ministerija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 VSAFAS pakeitimo projekto priedai</dc:title>
  <dc:creator>Anna Belych</dc:creator>
  <cp:lastModifiedBy>Rima Rusteikienė</cp:lastModifiedBy>
  <cp:lastPrinted>2023-07-12T14:56:17Z</cp:lastPrinted>
  <dcterms:created xsi:type="dcterms:W3CDTF">2009-07-20T14:30:53Z</dcterms:created>
  <dcterms:modified xsi:type="dcterms:W3CDTF">2023-07-18T14:53:24Z</dcterms:modified>
</cp:coreProperties>
</file>