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4BE12FA4-89CE-4BE5-A61D-D6C502F1CDD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90" i="1" l="1"/>
  <c r="G86" i="1"/>
  <c r="F86" i="1"/>
  <c r="F84" i="1" s="1"/>
  <c r="G84" i="1"/>
  <c r="G75" i="1"/>
  <c r="F75" i="1"/>
  <c r="F69" i="1" s="1"/>
  <c r="G69" i="1"/>
  <c r="G65" i="1"/>
  <c r="G64" i="1" s="1"/>
  <c r="G94" i="1" s="1"/>
  <c r="F65" i="1"/>
  <c r="F64" i="1" s="1"/>
  <c r="G59" i="1"/>
  <c r="F59" i="1"/>
  <c r="G49" i="1"/>
  <c r="F49" i="1"/>
  <c r="G42" i="1"/>
  <c r="G41" i="1" s="1"/>
  <c r="F41" i="1"/>
  <c r="G27" i="1"/>
  <c r="G20" i="1" s="1"/>
  <c r="F27" i="1"/>
  <c r="F20" i="1" s="1"/>
  <c r="F58" i="1" s="1"/>
  <c r="G21" i="1"/>
  <c r="F21" i="1"/>
  <c r="G58" i="1" l="1"/>
  <c r="F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Autorius</author>
  </authors>
  <commentList>
    <comment ref="F39" authorId="0" shapeId="0" xr:uid="{7FC917BC-7489-45AB-8D31-A7CEA64FE29D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E213CC22-5331-4BAD-A9BE-04D885954E67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5EE587CB-039E-4C46-80DD-88B6E3CF1CB6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CB227D5F-B904-4FD3-B3BA-9EC2EDC7085B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9EC4114A-3F51-4224-84DE-BECFFD5A7837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95F9E387-8664-4D37-8A5A-AB3BDFE5D68E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<sst xmlns="http://schemas.openxmlformats.org/spreadsheetml/2006/main" count="184" uniqueCount="149">
  <si>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</si>
  <si>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</si>
  <si>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</si>
  <si>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Gargždų lopšelis - darželis "Saulutė"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</si>
  <si>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</si>
  <si>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</si>
  <si>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</si>
  <si>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</si>
  <si>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</si>
  <si>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</si>
  <si>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</si>
  <si>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</si>
  <si>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</si>
  <si>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</si>
  <si>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</si>
  <si>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</si>
  <si>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</si>
  <si>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P03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</si>
  <si>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</si>
  <si>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</si>
  <si>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</si>
  <si>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</si>
  <si>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</si>
  <si>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</si>
  <si>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</si>
  <si>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</si>
  <si>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</si>
  <si>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</si>
  <si>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</si>
  <si>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</si>
  <si>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P04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</si>
  <si>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</si>
  <si>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</si>
  <si>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</si>
  <si>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</si>
  <si>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</si>
  <si>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</si>
  <si>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</si>
  <si>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</si>
  <si>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</si>
  <si>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</si>
  <si>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</si>
  <si>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</si>
  <si>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</si>
  <si>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</si>
  <si>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</si>
  <si>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</si>
  <si>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</si>
  <si>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</si>
  <si>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</si>
  <si>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</si>
  <si>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III.</t>
  </si>
  <si>
    <t>Ilgalaikis finansinis turtas</t>
  </si>
  <si>
    <t>IV.</t>
  </si>
  <si>
    <t>Mineraliniai ištekliai ir kitas ilgalaikis turtas</t>
  </si>
  <si>
    <t>B.</t>
  </si>
  <si>
    <t>BIOLOGINIS TURTAS</t>
  </si>
  <si>
    <t>C.</t>
  </si>
  <si>
    <t>TRUMPALAIKIS TURTAS</t>
  </si>
  <si>
    <t>Atsargos</t>
  </si>
  <si>
    <t>P08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</si>
  <si>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</si>
  <si>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</si>
  <si>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</si>
  <si>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</si>
  <si>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</si>
  <si>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</si>
  <si>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</si>
  <si>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P10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</si>
  <si>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</si>
  <si>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</si>
  <si>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</si>
  <si>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</si>
  <si>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</si>
  <si>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</si>
  <si>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</si>
  <si>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</si>
  <si>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</si>
  <si>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</si>
  <si>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</si>
  <si>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</si>
  <si>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</si>
  <si>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</si>
  <si>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</si>
  <si>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P11</t>
  </si>
  <si>
    <t>IŠ VISO TURTO:</t>
  </si>
  <si>
    <t>D.</t>
  </si>
  <si>
    <t>FINANSAVIMO SUMOS</t>
  </si>
  <si>
    <t>P12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</si>
  <si>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</si>
  <si>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</si>
  <si>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</si>
  <si>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</si>
  <si>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</si>
  <si>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</si>
  <si>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</si>
  <si>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</si>
  <si>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</si>
  <si>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</si>
  <si>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</si>
  <si>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</si>
  <si>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</si>
  <si>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</si>
  <si>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</si>
  <si>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</si>
  <si>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</si>
  <si>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</si>
  <si>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</si>
  <si>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</si>
  <si>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</si>
  <si>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</si>
  <si>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</si>
  <si>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</si>
  <si>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</si>
  <si>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</si>
  <si>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P17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</si>
  <si>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</si>
  <si>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</si>
  <si>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</si>
  <si>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</si>
  <si>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</si>
  <si>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</si>
  <si>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</si>
  <si>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P18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</si>
  <si>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</si>
  <si>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</si>
  <si>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</si>
  <si>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</si>
  <si>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</si>
  <si>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</si>
  <si>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</si>
  <si>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</si>
  <si>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</si>
  <si>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</si>
  <si>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</si>
  <si>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</si>
  <si>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</si>
  <si>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</si>
  <si>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Lina Petrauskienė</t>
  </si>
  <si>
    <t>(viešojo sektoriaus subjekto vadovas arba jo įgaliotas administracijos vadovas)</t>
  </si>
  <si>
    <t>(parašas)</t>
  </si>
  <si>
    <t>(vardas ir pavardė)</t>
  </si>
  <si>
    <t>Vyr. buhalterė</t>
  </si>
  <si>
    <t>Ilona Šakinienė</t>
  </si>
  <si>
    <t xml:space="preserve">        (vyriausiasis buhalteris (buhalteris)                    </t>
  </si>
  <si>
    <t>191789357, vingio g. 4, Gargždai</t>
  </si>
  <si>
    <t>PAGAL  2021.03.30 D. DUOMENIS</t>
  </si>
  <si>
    <t xml:space="preserve">2021.05.04 Nr.     </t>
  </si>
  <si>
    <t>Pateikimo valiuta ir tikslumas: eurais arba tūkstančiais eurų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</si>
</sst>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u/>
      <sz val="10"/>
      <name val="Times New Roman"/>
      <family val="1"/>
      <charset val="186"/>
    </font>
    <font>
      <u/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1"/>
      <name val="Tahoma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1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16" fontId="1" fillId="2" borderId="2" xfId="0" quotePrefix="1" applyNumberFormat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workbookViewId="0">
      <selection activeCell="I11" sqref="I11"/>
    </sheetView>
  </sheetViews>
  <sheetFormatPr defaultColWidth="9.109375" defaultRowHeight="13.2" x14ac:dyDescent="0.3"/>
  <cols>
    <col min="1" max="1" width="10.5546875" style="1" customWidth="1"/>
    <col min="2" max="2" width="3.109375" style="2" customWidth="1"/>
    <col min="3" max="3" width="2.6640625" style="2" customWidth="1"/>
    <col min="4" max="4" width="59" style="2" customWidth="1"/>
    <col min="5" max="5" width="7.6640625" style="2" customWidth="1"/>
    <col min="6" max="6" width="11.88671875" style="1" customWidth="1"/>
    <col min="7" max="7" width="12.88671875" style="1" customWidth="1"/>
    <col min="8" max="8" width="5.33203125" style="1" customWidth="1"/>
    <col min="9" max="9" width="55.109375" style="1" customWidth="1"/>
    <col min="10" max="16384" width="9.109375" style="1"/>
  </cols>
  <sheetData>
    <row r="1" spans="1:7" x14ac:dyDescent="0.3">
      <c r="E1" s="74"/>
    </row>
    <row r="2" spans="1:7" x14ac:dyDescent="0.25">
      <c r="E2" s="75" t="s">
        <v>0</v>
      </c>
      <c r="F2" s="76"/>
      <c r="G2" s="76"/>
    </row>
    <row r="3" spans="1:7" x14ac:dyDescent="0.3">
      <c r="E3" s="77" t="s">
        <v>1</v>
      </c>
      <c r="F3" s="69"/>
      <c r="G3" s="69"/>
    </row>
    <row r="5" spans="1:7" x14ac:dyDescent="0.3">
      <c r="A5" s="62" t="s">
        <v>2</v>
      </c>
      <c r="B5" s="63"/>
      <c r="C5" s="63"/>
      <c r="D5" s="63"/>
      <c r="E5" s="63"/>
      <c r="F5" s="61"/>
      <c r="G5" s="61"/>
    </row>
    <row r="6" spans="1:7" x14ac:dyDescent="0.3">
      <c r="A6" s="70"/>
      <c r="B6" s="70"/>
      <c r="C6" s="70"/>
      <c r="D6" s="70"/>
      <c r="E6" s="70"/>
      <c r="F6" s="70"/>
      <c r="G6" s="70"/>
    </row>
    <row r="7" spans="1:7" ht="14.4" x14ac:dyDescent="0.3">
      <c r="A7" s="71" t="s">
        <v>3</v>
      </c>
      <c r="B7" s="51"/>
      <c r="C7" s="51"/>
      <c r="D7" s="51"/>
      <c r="E7" s="51"/>
      <c r="F7" s="72"/>
      <c r="G7" s="72"/>
    </row>
    <row r="8" spans="1:7" ht="14.4" x14ac:dyDescent="0.3">
      <c r="A8" s="53" t="s">
        <v>4</v>
      </c>
      <c r="B8" s="73"/>
      <c r="C8" s="73"/>
      <c r="D8" s="73"/>
      <c r="E8" s="73"/>
      <c r="F8" s="61"/>
      <c r="G8" s="61"/>
    </row>
    <row r="9" spans="1:7" ht="12.75" customHeight="1" x14ac:dyDescent="0.3">
      <c r="A9" s="71" t="s">
        <v>145</v>
      </c>
      <c r="B9" s="51"/>
      <c r="C9" s="51"/>
      <c r="D9" s="51"/>
      <c r="E9" s="51"/>
      <c r="F9" s="72"/>
      <c r="G9" s="72"/>
    </row>
    <row r="10" spans="1:7" x14ac:dyDescent="0.3">
      <c r="A10" s="78" t="s">
        <v>5</v>
      </c>
      <c r="B10" s="79"/>
      <c r="C10" s="79"/>
      <c r="D10" s="79"/>
      <c r="E10" s="79"/>
      <c r="F10" s="80"/>
      <c r="G10" s="80"/>
    </row>
    <row r="11" spans="1:7" x14ac:dyDescent="0.3">
      <c r="A11" s="80"/>
      <c r="B11" s="80"/>
      <c r="C11" s="80"/>
      <c r="D11" s="80"/>
      <c r="E11" s="80"/>
      <c r="F11" s="80"/>
      <c r="G11" s="80"/>
    </row>
    <row r="12" spans="1:7" ht="14.4" x14ac:dyDescent="0.3">
      <c r="A12" s="60"/>
      <c r="B12" s="61"/>
      <c r="C12" s="61"/>
      <c r="D12" s="61"/>
      <c r="E12" s="61"/>
    </row>
    <row r="13" spans="1:7" x14ac:dyDescent="0.3">
      <c r="A13" s="62" t="s">
        <v>6</v>
      </c>
      <c r="B13" s="63"/>
      <c r="C13" s="63"/>
      <c r="D13" s="63"/>
      <c r="E13" s="63"/>
      <c r="F13" s="64"/>
      <c r="G13" s="64"/>
    </row>
    <row r="14" spans="1:7" x14ac:dyDescent="0.3">
      <c r="A14" s="62" t="s">
        <v>146</v>
      </c>
      <c r="B14" s="63"/>
      <c r="C14" s="63"/>
      <c r="D14" s="63"/>
      <c r="E14" s="63"/>
      <c r="F14" s="64"/>
      <c r="G14" s="64"/>
    </row>
    <row r="15" spans="1:7" x14ac:dyDescent="0.3">
      <c r="A15" s="3"/>
      <c r="B15" s="4"/>
      <c r="C15" s="4"/>
      <c r="D15" s="4"/>
      <c r="E15" s="4"/>
      <c r="F15" s="5"/>
      <c r="G15" s="5"/>
    </row>
    <row r="16" spans="1:7" x14ac:dyDescent="0.3">
      <c r="A16" s="65" t="s">
        <v>147</v>
      </c>
      <c r="B16" s="66"/>
      <c r="C16" s="66"/>
      <c r="D16" s="66"/>
      <c r="E16" s="66"/>
      <c r="F16" s="67"/>
      <c r="G16" s="67"/>
    </row>
    <row r="17" spans="1:9" x14ac:dyDescent="0.3">
      <c r="A17" s="53" t="s">
        <v>7</v>
      </c>
      <c r="B17" s="53"/>
      <c r="C17" s="53"/>
      <c r="D17" s="53"/>
      <c r="E17" s="53"/>
      <c r="F17" s="68"/>
      <c r="G17" s="68"/>
    </row>
    <row r="18" spans="1:9" ht="12.75" customHeight="1" x14ac:dyDescent="0.3">
      <c r="A18" s="3"/>
      <c r="B18" s="6"/>
      <c r="C18" s="6"/>
      <c r="D18" s="81" t="s">
        <v>148</v>
      </c>
      <c r="E18" s="81"/>
      <c r="F18" s="81"/>
      <c r="G18" s="81"/>
    </row>
    <row r="19" spans="1:9" ht="67.5" customHeight="1" x14ac:dyDescent="0.3">
      <c r="A19" s="82" t="s">
        <v>8</v>
      </c>
      <c r="B19" s="54" t="s">
        <v>9</v>
      </c>
      <c r="C19" s="55"/>
      <c r="D19" s="56"/>
      <c r="E19" s="7" t="s">
        <v>10</v>
      </c>
      <c r="F19" s="8" t="s">
        <v>11</v>
      </c>
      <c r="G19" s="8" t="s">
        <v>12</v>
      </c>
      <c r="I19" s="3"/>
    </row>
    <row r="20" spans="1:9" s="2" customFormat="1" ht="12.75" customHeight="1" x14ac:dyDescent="0.3">
      <c r="A20" s="8" t="s">
        <v>13</v>
      </c>
      <c r="B20" s="9" t="s">
        <v>14</v>
      </c>
      <c r="C20" s="10"/>
      <c r="D20" s="11"/>
      <c r="E20" s="12"/>
      <c r="F20" s="13">
        <f>SUM(F21,F27,F38,F39)</f>
        <v>299225.64999999997</v>
      </c>
      <c r="G20" s="13">
        <f>SUM(G21,G27,G38,G39)</f>
        <v>300577.88999999996</v>
      </c>
      <c r="I20" s="83"/>
    </row>
    <row r="21" spans="1:9" s="2" customFormat="1" ht="12.75" customHeight="1" x14ac:dyDescent="0.3">
      <c r="A21" s="14" t="s">
        <v>15</v>
      </c>
      <c r="B21" s="15" t="s">
        <v>16</v>
      </c>
      <c r="C21" s="16"/>
      <c r="D21" s="17"/>
      <c r="E21" s="12" t="s">
        <v>17</v>
      </c>
      <c r="F21" s="18">
        <f>SUM(F22:F26)</f>
        <v>0.28999999999996362</v>
      </c>
      <c r="G21" s="18">
        <f>SUM(G22:G26)</f>
        <v>0.28999999999996362</v>
      </c>
      <c r="I21" s="84"/>
    </row>
    <row r="22" spans="1:9" s="2" customFormat="1" ht="12.75" customHeight="1" x14ac:dyDescent="0.3">
      <c r="A22" s="12" t="s">
        <v>18</v>
      </c>
      <c r="B22" s="19"/>
      <c r="C22" s="20" t="s">
        <v>19</v>
      </c>
      <c r="D22" s="21"/>
      <c r="E22" s="22"/>
      <c r="F22" s="18"/>
      <c r="G22" s="18"/>
      <c r="I22" s="85"/>
    </row>
    <row r="23" spans="1:9" s="2" customFormat="1" ht="12.75" customHeight="1" x14ac:dyDescent="0.3">
      <c r="A23" s="12" t="s">
        <v>20</v>
      </c>
      <c r="B23" s="19"/>
      <c r="C23" s="20" t="s">
        <v>21</v>
      </c>
      <c r="D23" s="23"/>
      <c r="E23" s="24"/>
      <c r="F23" s="18"/>
      <c r="G23" s="18"/>
      <c r="I23" s="85"/>
    </row>
    <row r="24" spans="1:9" s="2" customFormat="1" ht="12.75" customHeight="1" x14ac:dyDescent="0.3">
      <c r="A24" s="12" t="s">
        <v>22</v>
      </c>
      <c r="B24" s="19"/>
      <c r="C24" s="20" t="s">
        <v>23</v>
      </c>
      <c r="D24" s="23"/>
      <c r="E24" s="24"/>
      <c r="F24" s="18">
        <v>0.28999999999996362</v>
      </c>
      <c r="G24" s="18">
        <v>0.28999999999996362</v>
      </c>
      <c r="I24" s="85"/>
    </row>
    <row r="25" spans="1:9" s="2" customFormat="1" ht="12.75" customHeight="1" x14ac:dyDescent="0.3">
      <c r="A25" s="12" t="s">
        <v>24</v>
      </c>
      <c r="B25" s="19"/>
      <c r="C25" s="20" t="s">
        <v>25</v>
      </c>
      <c r="D25" s="23"/>
      <c r="E25" s="14"/>
      <c r="F25" s="18"/>
      <c r="G25" s="18"/>
      <c r="I25" s="85"/>
    </row>
    <row r="26" spans="1:9" s="2" customFormat="1" ht="12.75" customHeight="1" x14ac:dyDescent="0.3">
      <c r="A26" s="25" t="s">
        <v>26</v>
      </c>
      <c r="B26" s="19"/>
      <c r="C26" s="26" t="s">
        <v>27</v>
      </c>
      <c r="D26" s="21"/>
      <c r="E26" s="14"/>
      <c r="F26" s="18"/>
      <c r="G26" s="18"/>
      <c r="I26" s="85"/>
    </row>
    <row r="27" spans="1:9" s="2" customFormat="1" ht="12.75" customHeight="1" x14ac:dyDescent="0.3">
      <c r="A27" s="27" t="s">
        <v>28</v>
      </c>
      <c r="B27" s="28" t="s">
        <v>29</v>
      </c>
      <c r="C27" s="29"/>
      <c r="D27" s="30"/>
      <c r="E27" s="14" t="s">
        <v>30</v>
      </c>
      <c r="F27" s="18">
        <f>SUM(F28:F37)</f>
        <v>299225.36</v>
      </c>
      <c r="G27" s="18">
        <f>SUM(G28:G37)</f>
        <v>300577.59999999998</v>
      </c>
      <c r="I27" s="85"/>
    </row>
    <row r="28" spans="1:9" s="2" customFormat="1" ht="12.75" customHeight="1" x14ac:dyDescent="0.3">
      <c r="A28" s="12" t="s">
        <v>31</v>
      </c>
      <c r="B28" s="19"/>
      <c r="C28" s="20" t="s">
        <v>32</v>
      </c>
      <c r="D28" s="23"/>
      <c r="E28" s="24"/>
      <c r="F28" s="18"/>
      <c r="G28" s="18"/>
      <c r="I28" s="85"/>
    </row>
    <row r="29" spans="1:9" s="2" customFormat="1" ht="12.75" customHeight="1" x14ac:dyDescent="0.3">
      <c r="A29" s="12" t="s">
        <v>33</v>
      </c>
      <c r="B29" s="19"/>
      <c r="C29" s="20" t="s">
        <v>34</v>
      </c>
      <c r="D29" s="23"/>
      <c r="E29" s="24"/>
      <c r="F29" s="18">
        <v>274710.90000000002</v>
      </c>
      <c r="G29" s="18">
        <v>276540.3</v>
      </c>
      <c r="I29" s="85"/>
    </row>
    <row r="30" spans="1:9" s="2" customFormat="1" ht="12.75" customHeight="1" x14ac:dyDescent="0.3">
      <c r="A30" s="12" t="s">
        <v>35</v>
      </c>
      <c r="B30" s="19"/>
      <c r="C30" s="20" t="s">
        <v>36</v>
      </c>
      <c r="D30" s="23"/>
      <c r="E30" s="24"/>
      <c r="F30" s="18">
        <v>4750.76</v>
      </c>
      <c r="G30" s="18">
        <v>5469.2</v>
      </c>
      <c r="I30" s="85"/>
    </row>
    <row r="31" spans="1:9" s="2" customFormat="1" ht="12.75" customHeight="1" x14ac:dyDescent="0.3">
      <c r="A31" s="12" t="s">
        <v>37</v>
      </c>
      <c r="B31" s="19"/>
      <c r="C31" s="20" t="s">
        <v>38</v>
      </c>
      <c r="D31" s="23"/>
      <c r="E31" s="24"/>
      <c r="F31" s="18"/>
      <c r="G31" s="18"/>
      <c r="I31" s="85"/>
    </row>
    <row r="32" spans="1:9" s="2" customFormat="1" ht="12.75" customHeight="1" x14ac:dyDescent="0.3">
      <c r="A32" s="12" t="s">
        <v>39</v>
      </c>
      <c r="B32" s="19"/>
      <c r="C32" s="20" t="s">
        <v>40</v>
      </c>
      <c r="D32" s="23"/>
      <c r="E32" s="24"/>
      <c r="F32" s="18">
        <v>8169.17</v>
      </c>
      <c r="G32" s="18">
        <v>8530.73</v>
      </c>
      <c r="I32" s="85"/>
    </row>
    <row r="33" spans="1:9" s="2" customFormat="1" ht="12.75" customHeight="1" x14ac:dyDescent="0.3">
      <c r="A33" s="12" t="s">
        <v>41</v>
      </c>
      <c r="B33" s="19"/>
      <c r="C33" s="20" t="s">
        <v>42</v>
      </c>
      <c r="D33" s="23"/>
      <c r="E33" s="24"/>
      <c r="F33" s="18"/>
      <c r="G33" s="18"/>
      <c r="I33" s="85"/>
    </row>
    <row r="34" spans="1:9" s="2" customFormat="1" ht="12.75" customHeight="1" x14ac:dyDescent="0.3">
      <c r="A34" s="12" t="s">
        <v>43</v>
      </c>
      <c r="B34" s="19"/>
      <c r="C34" s="20" t="s">
        <v>44</v>
      </c>
      <c r="D34" s="23"/>
      <c r="E34" s="24"/>
      <c r="F34" s="18"/>
      <c r="G34" s="18"/>
      <c r="I34" s="85"/>
    </row>
    <row r="35" spans="1:9" s="2" customFormat="1" ht="12.75" customHeight="1" x14ac:dyDescent="0.3">
      <c r="A35" s="12" t="s">
        <v>45</v>
      </c>
      <c r="B35" s="19"/>
      <c r="C35" s="20" t="s">
        <v>46</v>
      </c>
      <c r="D35" s="23"/>
      <c r="E35" s="24"/>
      <c r="F35" s="18">
        <v>1128.05</v>
      </c>
      <c r="G35" s="18">
        <v>1.45</v>
      </c>
      <c r="I35" s="85"/>
    </row>
    <row r="36" spans="1:9" s="2" customFormat="1" ht="12.75" customHeight="1" x14ac:dyDescent="0.3">
      <c r="A36" s="12" t="s">
        <v>47</v>
      </c>
      <c r="B36" s="86"/>
      <c r="C36" s="87" t="s">
        <v>48</v>
      </c>
      <c r="D36" s="88"/>
      <c r="E36" s="24"/>
      <c r="F36" s="18">
        <v>10466.48</v>
      </c>
      <c r="G36" s="18">
        <v>10035.92</v>
      </c>
      <c r="I36" s="85"/>
    </row>
    <row r="37" spans="1:9" s="2" customFormat="1" ht="12.75" customHeight="1" x14ac:dyDescent="0.3">
      <c r="A37" s="12" t="s">
        <v>49</v>
      </c>
      <c r="B37" s="19"/>
      <c r="C37" s="20" t="s">
        <v>50</v>
      </c>
      <c r="D37" s="23"/>
      <c r="E37" s="14"/>
      <c r="F37" s="18"/>
      <c r="G37" s="18"/>
      <c r="I37" s="85"/>
    </row>
    <row r="38" spans="1:9" s="2" customFormat="1" ht="12.75" customHeight="1" x14ac:dyDescent="0.3">
      <c r="A38" s="14" t="s">
        <v>51</v>
      </c>
      <c r="B38" s="31" t="s">
        <v>52</v>
      </c>
      <c r="C38" s="31"/>
      <c r="D38" s="32"/>
      <c r="E38" s="14"/>
      <c r="F38" s="18"/>
      <c r="G38" s="18"/>
      <c r="I38" s="85"/>
    </row>
    <row r="39" spans="1:9" s="2" customFormat="1" ht="12.75" customHeight="1" x14ac:dyDescent="0.3">
      <c r="A39" s="14" t="s">
        <v>53</v>
      </c>
      <c r="B39" s="31" t="s">
        <v>54</v>
      </c>
      <c r="C39" s="31"/>
      <c r="D39" s="32"/>
      <c r="E39" s="33"/>
      <c r="F39" s="18"/>
      <c r="G39" s="18"/>
      <c r="I39" s="85"/>
    </row>
    <row r="40" spans="1:9" s="2" customFormat="1" ht="12.75" customHeight="1" x14ac:dyDescent="0.3">
      <c r="A40" s="8" t="s">
        <v>55</v>
      </c>
      <c r="B40" s="9" t="s">
        <v>56</v>
      </c>
      <c r="C40" s="10"/>
      <c r="D40" s="11"/>
      <c r="E40" s="24"/>
      <c r="F40" s="18"/>
      <c r="G40" s="18"/>
      <c r="I40" s="85"/>
    </row>
    <row r="41" spans="1:9" s="2" customFormat="1" ht="12.75" customHeight="1" x14ac:dyDescent="0.3">
      <c r="A41" s="82" t="s">
        <v>57</v>
      </c>
      <c r="B41" s="89" t="s">
        <v>58</v>
      </c>
      <c r="C41" s="90"/>
      <c r="D41" s="91"/>
      <c r="E41" s="14"/>
      <c r="F41" s="13">
        <f>SUM(F42,F48,F49,F56,F57)</f>
        <v>159701.47</v>
      </c>
      <c r="G41" s="13">
        <f>SUM(G42,G48,G49,G56,G57)</f>
        <v>80036.489999999991</v>
      </c>
      <c r="I41" s="92"/>
    </row>
    <row r="42" spans="1:9" s="2" customFormat="1" ht="12.75" customHeight="1" x14ac:dyDescent="0.3">
      <c r="A42" s="93" t="s">
        <v>15</v>
      </c>
      <c r="B42" s="94" t="s">
        <v>59</v>
      </c>
      <c r="C42" s="95"/>
      <c r="D42" s="96"/>
      <c r="E42" s="14" t="s">
        <v>60</v>
      </c>
      <c r="F42" s="18">
        <v>2321.23</v>
      </c>
      <c r="G42" s="18">
        <f>SUM(G43:G47)</f>
        <v>2321.06</v>
      </c>
      <c r="I42" s="85"/>
    </row>
    <row r="43" spans="1:9" s="2" customFormat="1" ht="12.75" customHeight="1" x14ac:dyDescent="0.3">
      <c r="A43" s="97" t="s">
        <v>18</v>
      </c>
      <c r="B43" s="86"/>
      <c r="C43" s="87" t="s">
        <v>61</v>
      </c>
      <c r="D43" s="88"/>
      <c r="E43" s="24"/>
      <c r="F43" s="18"/>
      <c r="G43" s="18"/>
      <c r="I43" s="85"/>
    </row>
    <row r="44" spans="1:9" s="2" customFormat="1" ht="12.75" customHeight="1" x14ac:dyDescent="0.3">
      <c r="A44" s="97" t="s">
        <v>20</v>
      </c>
      <c r="B44" s="86"/>
      <c r="C44" s="87" t="s">
        <v>62</v>
      </c>
      <c r="D44" s="88"/>
      <c r="E44" s="24"/>
      <c r="F44" s="18">
        <v>2321.23</v>
      </c>
      <c r="G44" s="18">
        <v>2321.06</v>
      </c>
      <c r="I44" s="85"/>
    </row>
    <row r="45" spans="1:9" s="2" customFormat="1" x14ac:dyDescent="0.3">
      <c r="A45" s="97" t="s">
        <v>22</v>
      </c>
      <c r="B45" s="86"/>
      <c r="C45" s="87" t="s">
        <v>63</v>
      </c>
      <c r="D45" s="88"/>
      <c r="E45" s="24"/>
      <c r="F45" s="18"/>
      <c r="G45" s="18"/>
      <c r="I45" s="85"/>
    </row>
    <row r="46" spans="1:9" s="2" customFormat="1" x14ac:dyDescent="0.3">
      <c r="A46" s="97" t="s">
        <v>24</v>
      </c>
      <c r="B46" s="86"/>
      <c r="C46" s="87" t="s">
        <v>64</v>
      </c>
      <c r="D46" s="88"/>
      <c r="E46" s="24"/>
      <c r="F46" s="18"/>
      <c r="G46" s="18"/>
      <c r="I46" s="85"/>
    </row>
    <row r="47" spans="1:9" s="2" customFormat="1" ht="12.75" customHeight="1" x14ac:dyDescent="0.3">
      <c r="A47" s="97" t="s">
        <v>26</v>
      </c>
      <c r="B47" s="90"/>
      <c r="C47" s="98" t="s">
        <v>65</v>
      </c>
      <c r="D47" s="59"/>
      <c r="E47" s="24"/>
      <c r="F47" s="18"/>
      <c r="G47" s="18"/>
      <c r="I47" s="85"/>
    </row>
    <row r="48" spans="1:9" s="2" customFormat="1" ht="12.75" customHeight="1" x14ac:dyDescent="0.3">
      <c r="A48" s="93" t="s">
        <v>28</v>
      </c>
      <c r="B48" s="99" t="s">
        <v>66</v>
      </c>
      <c r="C48" s="100"/>
      <c r="D48" s="101"/>
      <c r="E48" s="14"/>
      <c r="F48" s="18">
        <v>7000</v>
      </c>
      <c r="G48" s="18"/>
      <c r="I48" s="85"/>
    </row>
    <row r="49" spans="1:9" s="2" customFormat="1" ht="12.75" customHeight="1" x14ac:dyDescent="0.3">
      <c r="A49" s="93" t="s">
        <v>51</v>
      </c>
      <c r="B49" s="94" t="s">
        <v>67</v>
      </c>
      <c r="C49" s="95"/>
      <c r="D49" s="96"/>
      <c r="E49" s="14" t="s">
        <v>68</v>
      </c>
      <c r="F49" s="18">
        <f>SUM(F50:F55)</f>
        <v>134531.74</v>
      </c>
      <c r="G49" s="18">
        <f>SUM(G50:G55)</f>
        <v>59998.35</v>
      </c>
      <c r="I49" s="85"/>
    </row>
    <row r="50" spans="1:9" s="2" customFormat="1" ht="12.75" customHeight="1" x14ac:dyDescent="0.3">
      <c r="A50" s="97" t="s">
        <v>69</v>
      </c>
      <c r="B50" s="95"/>
      <c r="C50" s="102" t="s">
        <v>70</v>
      </c>
      <c r="D50" s="103"/>
      <c r="E50" s="14"/>
      <c r="F50" s="18"/>
      <c r="G50" s="18"/>
      <c r="I50" s="85"/>
    </row>
    <row r="51" spans="1:9" s="2" customFormat="1" ht="12.75" customHeight="1" x14ac:dyDescent="0.3">
      <c r="A51" s="104" t="s">
        <v>71</v>
      </c>
      <c r="B51" s="86"/>
      <c r="C51" s="87" t="s">
        <v>72</v>
      </c>
      <c r="D51" s="105"/>
      <c r="E51" s="106"/>
      <c r="F51" s="18"/>
      <c r="G51" s="18"/>
      <c r="I51" s="85"/>
    </row>
    <row r="52" spans="1:9" s="2" customFormat="1" ht="12.75" customHeight="1" x14ac:dyDescent="0.3">
      <c r="A52" s="97" t="s">
        <v>73</v>
      </c>
      <c r="B52" s="86"/>
      <c r="C52" s="87" t="s">
        <v>74</v>
      </c>
      <c r="D52" s="88"/>
      <c r="E52" s="34"/>
      <c r="F52" s="18"/>
      <c r="G52" s="18"/>
      <c r="I52" s="85"/>
    </row>
    <row r="53" spans="1:9" s="2" customFormat="1" ht="12.75" customHeight="1" x14ac:dyDescent="0.3">
      <c r="A53" s="97" t="s">
        <v>75</v>
      </c>
      <c r="B53" s="86"/>
      <c r="C53" s="98" t="s">
        <v>76</v>
      </c>
      <c r="D53" s="59"/>
      <c r="E53" s="34"/>
      <c r="F53" s="18">
        <v>6473.84</v>
      </c>
      <c r="G53" s="18">
        <v>4992.49</v>
      </c>
      <c r="I53" s="85"/>
    </row>
    <row r="54" spans="1:9" s="2" customFormat="1" ht="12.75" customHeight="1" x14ac:dyDescent="0.3">
      <c r="A54" s="97" t="s">
        <v>77</v>
      </c>
      <c r="B54" s="86"/>
      <c r="C54" s="87" t="s">
        <v>78</v>
      </c>
      <c r="D54" s="88"/>
      <c r="E54" s="34"/>
      <c r="F54" s="18">
        <v>128057.9</v>
      </c>
      <c r="G54" s="18">
        <v>55005.86</v>
      </c>
      <c r="I54" s="85"/>
    </row>
    <row r="55" spans="1:9" s="2" customFormat="1" ht="12.75" customHeight="1" x14ac:dyDescent="0.3">
      <c r="A55" s="97" t="s">
        <v>79</v>
      </c>
      <c r="B55" s="86"/>
      <c r="C55" s="87" t="s">
        <v>80</v>
      </c>
      <c r="D55" s="88"/>
      <c r="E55" s="14"/>
      <c r="F55" s="18"/>
      <c r="G55" s="18"/>
      <c r="I55" s="85"/>
    </row>
    <row r="56" spans="1:9" s="2" customFormat="1" ht="12.75" customHeight="1" x14ac:dyDescent="0.3">
      <c r="A56" s="93" t="s">
        <v>53</v>
      </c>
      <c r="B56" s="107" t="s">
        <v>81</v>
      </c>
      <c r="C56" s="107"/>
      <c r="D56" s="108"/>
      <c r="E56" s="34"/>
      <c r="F56" s="18"/>
      <c r="G56" s="18"/>
      <c r="I56" s="85"/>
    </row>
    <row r="57" spans="1:9" s="2" customFormat="1" ht="12.75" customHeight="1" x14ac:dyDescent="0.3">
      <c r="A57" s="93" t="s">
        <v>82</v>
      </c>
      <c r="B57" s="107" t="s">
        <v>83</v>
      </c>
      <c r="C57" s="107"/>
      <c r="D57" s="108"/>
      <c r="E57" s="14" t="s">
        <v>84</v>
      </c>
      <c r="F57" s="18">
        <v>15848.5</v>
      </c>
      <c r="G57" s="18">
        <v>17717.080000000002</v>
      </c>
      <c r="I57" s="85"/>
    </row>
    <row r="58" spans="1:9" s="2" customFormat="1" ht="12.75" customHeight="1" x14ac:dyDescent="0.3">
      <c r="A58" s="14"/>
      <c r="B58" s="28" t="s">
        <v>85</v>
      </c>
      <c r="C58" s="29"/>
      <c r="D58" s="30"/>
      <c r="E58" s="14"/>
      <c r="F58" s="18">
        <f>SUM(F20,F40,F41)</f>
        <v>458927.12</v>
      </c>
      <c r="G58" s="18">
        <f>SUM(G20,G40,G41)</f>
        <v>380614.37999999995</v>
      </c>
      <c r="I58" s="85"/>
    </row>
    <row r="59" spans="1:9" s="2" customFormat="1" ht="12.75" customHeight="1" x14ac:dyDescent="0.3">
      <c r="A59" s="8" t="s">
        <v>86</v>
      </c>
      <c r="B59" s="9" t="s">
        <v>87</v>
      </c>
      <c r="C59" s="9"/>
      <c r="D59" s="35"/>
      <c r="E59" s="14" t="s">
        <v>88</v>
      </c>
      <c r="F59" s="13">
        <f>SUM(F60:F63)</f>
        <v>312591.22000000003</v>
      </c>
      <c r="G59" s="13">
        <f>SUM(G60:G63)</f>
        <v>318294.96999999997</v>
      </c>
      <c r="I59" s="92"/>
    </row>
    <row r="60" spans="1:9" s="2" customFormat="1" ht="12.75" customHeight="1" x14ac:dyDescent="0.3">
      <c r="A60" s="14" t="s">
        <v>15</v>
      </c>
      <c r="B60" s="31" t="s">
        <v>89</v>
      </c>
      <c r="C60" s="31"/>
      <c r="D60" s="32"/>
      <c r="E60" s="14"/>
      <c r="F60" s="18">
        <v>243.2</v>
      </c>
      <c r="G60" s="18"/>
      <c r="I60" s="85"/>
    </row>
    <row r="61" spans="1:9" s="2" customFormat="1" ht="12.75" customHeight="1" x14ac:dyDescent="0.3">
      <c r="A61" s="27" t="s">
        <v>28</v>
      </c>
      <c r="B61" s="28" t="s">
        <v>90</v>
      </c>
      <c r="C61" s="29"/>
      <c r="D61" s="30"/>
      <c r="E61" s="27"/>
      <c r="F61" s="18">
        <v>299225.09000000003</v>
      </c>
      <c r="G61" s="18">
        <v>300577.31</v>
      </c>
      <c r="I61" s="85"/>
    </row>
    <row r="62" spans="1:9" s="2" customFormat="1" ht="12.75" customHeight="1" x14ac:dyDescent="0.3">
      <c r="A62" s="14" t="s">
        <v>51</v>
      </c>
      <c r="B62" s="57" t="s">
        <v>91</v>
      </c>
      <c r="C62" s="58"/>
      <c r="D62" s="59"/>
      <c r="E62" s="14"/>
      <c r="F62" s="18"/>
      <c r="G62" s="18"/>
      <c r="I62" s="85"/>
    </row>
    <row r="63" spans="1:9" s="2" customFormat="1" ht="12.75" customHeight="1" x14ac:dyDescent="0.3">
      <c r="A63" s="14" t="s">
        <v>92</v>
      </c>
      <c r="B63" s="31" t="s">
        <v>93</v>
      </c>
      <c r="C63" s="19"/>
      <c r="D63" s="36"/>
      <c r="E63" s="14"/>
      <c r="F63" s="18">
        <v>13122.93</v>
      </c>
      <c r="G63" s="18">
        <v>17717.66</v>
      </c>
      <c r="I63" s="85"/>
    </row>
    <row r="64" spans="1:9" s="2" customFormat="1" ht="12.75" customHeight="1" x14ac:dyDescent="0.3">
      <c r="A64" s="8" t="s">
        <v>94</v>
      </c>
      <c r="B64" s="9" t="s">
        <v>95</v>
      </c>
      <c r="C64" s="10"/>
      <c r="D64" s="11"/>
      <c r="E64" s="14"/>
      <c r="F64" s="13">
        <f>SUM(F65,F69)</f>
        <v>132322.04999999999</v>
      </c>
      <c r="G64" s="13">
        <f>SUM(G65,G69)</f>
        <v>55643.179999999993</v>
      </c>
      <c r="I64" s="92"/>
    </row>
    <row r="65" spans="1:9" s="2" customFormat="1" ht="12.75" customHeight="1" x14ac:dyDescent="0.3">
      <c r="A65" s="14" t="s">
        <v>15</v>
      </c>
      <c r="B65" s="15" t="s">
        <v>96</v>
      </c>
      <c r="C65" s="37"/>
      <c r="D65" s="38"/>
      <c r="E65" s="14"/>
      <c r="F65" s="18">
        <f>SUM(F66:F68)</f>
        <v>13052.84</v>
      </c>
      <c r="G65" s="18">
        <f>SUM(G66:G68)</f>
        <v>13052.84</v>
      </c>
      <c r="I65" s="85"/>
    </row>
    <row r="66" spans="1:9" s="2" customFormat="1" x14ac:dyDescent="0.3">
      <c r="A66" s="12" t="s">
        <v>18</v>
      </c>
      <c r="B66" s="39"/>
      <c r="C66" s="20" t="s">
        <v>97</v>
      </c>
      <c r="D66" s="40"/>
      <c r="E66" s="34"/>
      <c r="F66" s="18"/>
      <c r="G66" s="18"/>
      <c r="I66" s="85"/>
    </row>
    <row r="67" spans="1:9" s="2" customFormat="1" ht="12.75" customHeight="1" x14ac:dyDescent="0.3">
      <c r="A67" s="12" t="s">
        <v>20</v>
      </c>
      <c r="B67" s="19"/>
      <c r="C67" s="20" t="s">
        <v>98</v>
      </c>
      <c r="D67" s="23"/>
      <c r="E67" s="14"/>
      <c r="F67" s="18">
        <v>13052.84</v>
      </c>
      <c r="G67" s="18">
        <v>13052.84</v>
      </c>
      <c r="I67" s="85"/>
    </row>
    <row r="68" spans="1:9" s="2" customFormat="1" ht="12.75" customHeight="1" x14ac:dyDescent="0.3">
      <c r="A68" s="12" t="s">
        <v>99</v>
      </c>
      <c r="B68" s="19"/>
      <c r="C68" s="20" t="s">
        <v>100</v>
      </c>
      <c r="D68" s="23"/>
      <c r="E68" s="33"/>
      <c r="F68" s="18"/>
      <c r="G68" s="18"/>
      <c r="I68" s="85"/>
    </row>
    <row r="69" spans="1:9" s="112" customFormat="1" ht="12.75" customHeight="1" x14ac:dyDescent="0.3">
      <c r="A69" s="93" t="s">
        <v>28</v>
      </c>
      <c r="B69" s="109" t="s">
        <v>101</v>
      </c>
      <c r="C69" s="110"/>
      <c r="D69" s="111"/>
      <c r="E69" s="93"/>
      <c r="F69" s="18">
        <f>SUM(F70:F75,F78:F83)</f>
        <v>119269.20999999999</v>
      </c>
      <c r="G69" s="18">
        <f>SUM(G70:G75,G78:G83)</f>
        <v>42590.34</v>
      </c>
      <c r="I69" s="85"/>
    </row>
    <row r="70" spans="1:9" s="2" customFormat="1" ht="12.75" customHeight="1" x14ac:dyDescent="0.3">
      <c r="A70" s="12" t="s">
        <v>31</v>
      </c>
      <c r="B70" s="19"/>
      <c r="C70" s="20" t="s">
        <v>102</v>
      </c>
      <c r="D70" s="21"/>
      <c r="E70" s="14"/>
      <c r="F70" s="18"/>
      <c r="G70" s="18"/>
      <c r="I70" s="85"/>
    </row>
    <row r="71" spans="1:9" s="2" customFormat="1" ht="12.75" customHeight="1" x14ac:dyDescent="0.3">
      <c r="A71" s="12" t="s">
        <v>33</v>
      </c>
      <c r="B71" s="39"/>
      <c r="C71" s="20" t="s">
        <v>103</v>
      </c>
      <c r="D71" s="40"/>
      <c r="E71" s="34"/>
      <c r="F71" s="18"/>
      <c r="G71" s="18"/>
      <c r="I71" s="85"/>
    </row>
    <row r="72" spans="1:9" s="2" customFormat="1" x14ac:dyDescent="0.3">
      <c r="A72" s="12" t="s">
        <v>35</v>
      </c>
      <c r="B72" s="39"/>
      <c r="C72" s="20" t="s">
        <v>104</v>
      </c>
      <c r="D72" s="40"/>
      <c r="E72" s="34"/>
      <c r="F72" s="18"/>
      <c r="G72" s="18"/>
      <c r="I72" s="85"/>
    </row>
    <row r="73" spans="1:9" s="2" customFormat="1" x14ac:dyDescent="0.3">
      <c r="A73" s="41" t="s">
        <v>37</v>
      </c>
      <c r="B73" s="95"/>
      <c r="C73" s="113" t="s">
        <v>105</v>
      </c>
      <c r="D73" s="103"/>
      <c r="E73" s="34"/>
      <c r="F73" s="18"/>
      <c r="G73" s="18"/>
      <c r="I73" s="85"/>
    </row>
    <row r="74" spans="1:9" s="2" customFormat="1" x14ac:dyDescent="0.3">
      <c r="A74" s="14" t="s">
        <v>39</v>
      </c>
      <c r="B74" s="26"/>
      <c r="C74" s="26" t="s">
        <v>106</v>
      </c>
      <c r="D74" s="21"/>
      <c r="E74" s="42"/>
      <c r="F74" s="18"/>
      <c r="G74" s="18"/>
      <c r="I74" s="85"/>
    </row>
    <row r="75" spans="1:9" s="2" customFormat="1" ht="12.75" customHeight="1" x14ac:dyDescent="0.3">
      <c r="A75" s="43" t="s">
        <v>41</v>
      </c>
      <c r="B75" s="110"/>
      <c r="C75" s="114" t="s">
        <v>107</v>
      </c>
      <c r="D75" s="115"/>
      <c r="E75" s="14"/>
      <c r="F75" s="18">
        <f>SUM(F76,F77)</f>
        <v>0</v>
      </c>
      <c r="G75" s="18">
        <f>SUM(G76,G77)</f>
        <v>0</v>
      </c>
      <c r="I75" s="85"/>
    </row>
    <row r="76" spans="1:9" s="2" customFormat="1" ht="12.75" customHeight="1" x14ac:dyDescent="0.3">
      <c r="A76" s="97" t="s">
        <v>108</v>
      </c>
      <c r="B76" s="86"/>
      <c r="C76" s="105"/>
      <c r="D76" s="88" t="s">
        <v>109</v>
      </c>
      <c r="E76" s="34"/>
      <c r="F76" s="18"/>
      <c r="G76" s="18"/>
      <c r="I76" s="85"/>
    </row>
    <row r="77" spans="1:9" s="2" customFormat="1" ht="12.75" customHeight="1" x14ac:dyDescent="0.3">
      <c r="A77" s="97" t="s">
        <v>110</v>
      </c>
      <c r="B77" s="86"/>
      <c r="C77" s="105"/>
      <c r="D77" s="88" t="s">
        <v>111</v>
      </c>
      <c r="E77" s="24"/>
      <c r="F77" s="18"/>
      <c r="G77" s="18"/>
      <c r="I77" s="85"/>
    </row>
    <row r="78" spans="1:9" s="2" customFormat="1" ht="12.75" customHeight="1" x14ac:dyDescent="0.3">
      <c r="A78" s="97" t="s">
        <v>43</v>
      </c>
      <c r="B78" s="100"/>
      <c r="C78" s="116" t="s">
        <v>112</v>
      </c>
      <c r="D78" s="117"/>
      <c r="E78" s="24"/>
      <c r="F78" s="18"/>
      <c r="G78" s="18"/>
      <c r="I78" s="85"/>
    </row>
    <row r="79" spans="1:9" s="2" customFormat="1" ht="12.75" customHeight="1" x14ac:dyDescent="0.3">
      <c r="A79" s="97" t="s">
        <v>45</v>
      </c>
      <c r="B79" s="118"/>
      <c r="C79" s="87" t="s">
        <v>113</v>
      </c>
      <c r="D79" s="119"/>
      <c r="E79" s="34"/>
      <c r="F79" s="18"/>
      <c r="G79" s="18"/>
      <c r="I79" s="85"/>
    </row>
    <row r="80" spans="1:9" s="2" customFormat="1" ht="12.75" customHeight="1" x14ac:dyDescent="0.3">
      <c r="A80" s="97" t="s">
        <v>47</v>
      </c>
      <c r="B80" s="19"/>
      <c r="C80" s="20" t="s">
        <v>114</v>
      </c>
      <c r="D80" s="23"/>
      <c r="E80" s="34" t="s">
        <v>115</v>
      </c>
      <c r="F80" s="18">
        <v>8606.59</v>
      </c>
      <c r="G80" s="18">
        <v>1481.09</v>
      </c>
      <c r="I80" s="85"/>
    </row>
    <row r="81" spans="1:9" s="2" customFormat="1" ht="12.75" customHeight="1" x14ac:dyDescent="0.3">
      <c r="A81" s="97" t="s">
        <v>49</v>
      </c>
      <c r="B81" s="19"/>
      <c r="C81" s="20" t="s">
        <v>116</v>
      </c>
      <c r="D81" s="23"/>
      <c r="E81" s="34"/>
      <c r="F81" s="18">
        <v>70190.69</v>
      </c>
      <c r="G81" s="18">
        <v>637.32000000000005</v>
      </c>
      <c r="I81" s="85"/>
    </row>
    <row r="82" spans="1:9" s="2" customFormat="1" ht="12.75" customHeight="1" x14ac:dyDescent="0.3">
      <c r="A82" s="12" t="s">
        <v>117</v>
      </c>
      <c r="B82" s="86"/>
      <c r="C82" s="87" t="s">
        <v>118</v>
      </c>
      <c r="D82" s="88"/>
      <c r="E82" s="34" t="s">
        <v>115</v>
      </c>
      <c r="F82" s="18">
        <v>40471.93</v>
      </c>
      <c r="G82" s="18">
        <v>40471.93</v>
      </c>
      <c r="I82" s="85"/>
    </row>
    <row r="83" spans="1:9" s="2" customFormat="1" ht="12.75" customHeight="1" x14ac:dyDescent="0.3">
      <c r="A83" s="12" t="s">
        <v>119</v>
      </c>
      <c r="B83" s="19"/>
      <c r="C83" s="20" t="s">
        <v>120</v>
      </c>
      <c r="D83" s="23"/>
      <c r="E83" s="33"/>
      <c r="F83" s="18"/>
      <c r="G83" s="18"/>
      <c r="I83" s="85"/>
    </row>
    <row r="84" spans="1:9" s="2" customFormat="1" ht="12.75" customHeight="1" x14ac:dyDescent="0.3">
      <c r="A84" s="8" t="s">
        <v>121</v>
      </c>
      <c r="B84" s="44" t="s">
        <v>122</v>
      </c>
      <c r="C84" s="45"/>
      <c r="D84" s="46"/>
      <c r="E84" s="33" t="s">
        <v>123</v>
      </c>
      <c r="F84" s="13">
        <f>SUM(F85,F86,F89,F90)</f>
        <v>14013.849999999999</v>
      </c>
      <c r="G84" s="13">
        <f>SUM(G85,G86,G89,G90)</f>
        <v>6676.23</v>
      </c>
      <c r="I84" s="92"/>
    </row>
    <row r="85" spans="1:9" s="2" customFormat="1" ht="12.75" customHeight="1" x14ac:dyDescent="0.3">
      <c r="A85" s="14" t="s">
        <v>15</v>
      </c>
      <c r="B85" s="31" t="s">
        <v>124</v>
      </c>
      <c r="C85" s="19"/>
      <c r="D85" s="36"/>
      <c r="E85" s="33"/>
      <c r="F85" s="18"/>
      <c r="G85" s="18"/>
      <c r="I85" s="85"/>
    </row>
    <row r="86" spans="1:9" s="2" customFormat="1" ht="12.75" customHeight="1" x14ac:dyDescent="0.3">
      <c r="A86" s="14" t="s">
        <v>28</v>
      </c>
      <c r="B86" s="15" t="s">
        <v>125</v>
      </c>
      <c r="C86" s="37"/>
      <c r="D86" s="38"/>
      <c r="E86" s="14"/>
      <c r="F86" s="18">
        <f>SUM(F87,F88)</f>
        <v>0</v>
      </c>
      <c r="G86" s="18">
        <f>SUM(G87,G88)</f>
        <v>0</v>
      </c>
      <c r="I86" s="85"/>
    </row>
    <row r="87" spans="1:9" s="2" customFormat="1" ht="12.75" customHeight="1" x14ac:dyDescent="0.3">
      <c r="A87" s="12" t="s">
        <v>31</v>
      </c>
      <c r="B87" s="19"/>
      <c r="C87" s="20" t="s">
        <v>126</v>
      </c>
      <c r="D87" s="23"/>
      <c r="E87" s="14"/>
      <c r="F87" s="18"/>
      <c r="G87" s="18"/>
      <c r="I87" s="85"/>
    </row>
    <row r="88" spans="1:9" s="2" customFormat="1" ht="12.75" customHeight="1" x14ac:dyDescent="0.3">
      <c r="A88" s="12" t="s">
        <v>33</v>
      </c>
      <c r="B88" s="19"/>
      <c r="C88" s="20" t="s">
        <v>127</v>
      </c>
      <c r="D88" s="23"/>
      <c r="E88" s="14"/>
      <c r="F88" s="18"/>
      <c r="G88" s="18"/>
      <c r="I88" s="85"/>
    </row>
    <row r="89" spans="1:9" s="2" customFormat="1" ht="12.75" customHeight="1" x14ac:dyDescent="0.3">
      <c r="A89" s="93" t="s">
        <v>51</v>
      </c>
      <c r="B89" s="105" t="s">
        <v>128</v>
      </c>
      <c r="C89" s="105"/>
      <c r="D89" s="120"/>
      <c r="E89" s="14"/>
      <c r="F89" s="18"/>
      <c r="G89" s="18"/>
      <c r="I89" s="85"/>
    </row>
    <row r="90" spans="1:9" s="2" customFormat="1" ht="12.75" customHeight="1" x14ac:dyDescent="0.3">
      <c r="A90" s="27" t="s">
        <v>53</v>
      </c>
      <c r="B90" s="28" t="s">
        <v>129</v>
      </c>
      <c r="C90" s="29"/>
      <c r="D90" s="30"/>
      <c r="E90" s="14"/>
      <c r="F90" s="18">
        <f>SUM(F91,F92)</f>
        <v>14013.849999999999</v>
      </c>
      <c r="G90" s="18">
        <v>6676.23</v>
      </c>
      <c r="I90" s="85"/>
    </row>
    <row r="91" spans="1:9" s="2" customFormat="1" ht="12.75" customHeight="1" x14ac:dyDescent="0.3">
      <c r="A91" s="12" t="s">
        <v>130</v>
      </c>
      <c r="B91" s="10"/>
      <c r="C91" s="20" t="s">
        <v>131</v>
      </c>
      <c r="D91" s="47"/>
      <c r="E91" s="24"/>
      <c r="F91" s="18">
        <v>7337.62</v>
      </c>
      <c r="G91" s="18">
        <v>-6647</v>
      </c>
      <c r="I91" s="85"/>
    </row>
    <row r="92" spans="1:9" s="2" customFormat="1" ht="12.75" customHeight="1" x14ac:dyDescent="0.3">
      <c r="A92" s="12" t="s">
        <v>132</v>
      </c>
      <c r="B92" s="10"/>
      <c r="C92" s="20" t="s">
        <v>133</v>
      </c>
      <c r="D92" s="47"/>
      <c r="E92" s="24"/>
      <c r="F92" s="18">
        <v>6676.23</v>
      </c>
      <c r="G92" s="18">
        <v>13323.23</v>
      </c>
      <c r="I92" s="85"/>
    </row>
    <row r="93" spans="1:9" s="2" customFormat="1" ht="12.75" customHeight="1" x14ac:dyDescent="0.3">
      <c r="A93" s="8" t="s">
        <v>134</v>
      </c>
      <c r="B93" s="44" t="s">
        <v>135</v>
      </c>
      <c r="C93" s="46"/>
      <c r="D93" s="46"/>
      <c r="E93" s="24"/>
      <c r="F93" s="13"/>
      <c r="G93" s="13"/>
      <c r="I93" s="92"/>
    </row>
    <row r="94" spans="1:9" s="2" customFormat="1" ht="25.5" customHeight="1" x14ac:dyDescent="0.3">
      <c r="A94" s="8"/>
      <c r="B94" s="121" t="s">
        <v>136</v>
      </c>
      <c r="C94" s="58"/>
      <c r="D94" s="59"/>
      <c r="E94" s="14"/>
      <c r="F94" s="48">
        <f>SUM(F59,F64,F84,F93)</f>
        <v>458927.12</v>
      </c>
      <c r="G94" s="48">
        <f>SUM(G59,G64,G84,G93)</f>
        <v>380614.37999999995</v>
      </c>
      <c r="I94" s="85"/>
    </row>
    <row r="95" spans="1:9" s="2" customFormat="1" x14ac:dyDescent="0.3">
      <c r="A95" s="122"/>
      <c r="B95" s="49"/>
      <c r="C95" s="49"/>
      <c r="D95" s="49"/>
      <c r="E95" s="49"/>
    </row>
    <row r="96" spans="1:9" s="2" customFormat="1" ht="12.75" customHeight="1" x14ac:dyDescent="0.3">
      <c r="A96" s="123" t="s">
        <v>137</v>
      </c>
      <c r="B96" s="123"/>
      <c r="C96" s="123"/>
      <c r="D96" s="123"/>
      <c r="E96" s="124"/>
      <c r="F96" s="125" t="s">
        <v>138</v>
      </c>
      <c r="G96" s="125"/>
    </row>
    <row r="97" spans="1:8" s="2" customFormat="1" ht="12.75" customHeight="1" x14ac:dyDescent="0.3">
      <c r="A97" s="52" t="s">
        <v>139</v>
      </c>
      <c r="B97" s="52"/>
      <c r="C97" s="52"/>
      <c r="D97" s="52"/>
      <c r="E97" s="2" t="s">
        <v>140</v>
      </c>
      <c r="F97" s="53" t="s">
        <v>141</v>
      </c>
      <c r="G97" s="53"/>
    </row>
    <row r="98" spans="1:8" s="2" customFormat="1" x14ac:dyDescent="0.3">
      <c r="A98" s="6"/>
      <c r="B98" s="6"/>
      <c r="C98" s="6"/>
      <c r="D98" s="6"/>
      <c r="E98" s="6"/>
      <c r="F98" s="6"/>
      <c r="G98" s="6"/>
    </row>
    <row r="99" spans="1:8" s="2" customFormat="1" ht="12.75" customHeight="1" x14ac:dyDescent="0.3">
      <c r="A99" s="126" t="s">
        <v>142</v>
      </c>
      <c r="B99" s="126"/>
      <c r="C99" s="126"/>
      <c r="D99" s="126"/>
      <c r="E99" s="127"/>
      <c r="F99" s="128" t="s">
        <v>143</v>
      </c>
      <c r="G99" s="128"/>
    </row>
    <row r="100" spans="1:8" s="2" customFormat="1" ht="12.75" customHeight="1" x14ac:dyDescent="0.3">
      <c r="A100" s="129" t="s">
        <v>144</v>
      </c>
      <c r="B100" s="129"/>
      <c r="C100" s="129"/>
      <c r="D100" s="129"/>
      <c r="E100" s="112" t="s">
        <v>140</v>
      </c>
      <c r="F100" s="78" t="s">
        <v>141</v>
      </c>
      <c r="G100" s="78"/>
    </row>
    <row r="101" spans="1:8" s="2" customFormat="1" ht="14.4" x14ac:dyDescent="0.3">
      <c r="A101" s="50"/>
      <c r="B101" s="50"/>
      <c r="C101" s="50"/>
      <c r="D101" s="50"/>
      <c r="E101" s="6"/>
      <c r="F101" s="6"/>
      <c r="G101" s="6"/>
    </row>
    <row r="102" spans="1:8" s="2" customFormat="1" ht="14.4" x14ac:dyDescent="0.3">
      <c r="A102" s="50"/>
      <c r="B102" s="50"/>
      <c r="C102" s="50"/>
      <c r="D102" s="50"/>
      <c r="E102" s="6"/>
      <c r="F102" s="6"/>
      <c r="G102" s="6"/>
    </row>
    <row r="103" spans="1:8" s="2" customFormat="1" ht="13.2" customHeight="1" x14ac:dyDescent="0.2">
      <c r="H103" s="130"/>
    </row>
  </sheetData>
  <mergeCells count="26">
    <mergeCell ref="A9:G9"/>
    <mergeCell ref="E2:G2"/>
    <mergeCell ref="E3:G3"/>
    <mergeCell ref="A5:G6"/>
    <mergeCell ref="A7:G7"/>
    <mergeCell ref="A8:G8"/>
    <mergeCell ref="B94:D94"/>
    <mergeCell ref="A10:G11"/>
    <mergeCell ref="A12:E12"/>
    <mergeCell ref="A13:G13"/>
    <mergeCell ref="A14:G14"/>
    <mergeCell ref="A16:G16"/>
    <mergeCell ref="A17:G17"/>
    <mergeCell ref="D18:G18"/>
    <mergeCell ref="B19:D19"/>
    <mergeCell ref="C47:D47"/>
    <mergeCell ref="C53:D53"/>
    <mergeCell ref="B62:D62"/>
    <mergeCell ref="A100:D100"/>
    <mergeCell ref="F100:G100"/>
    <mergeCell ref="A96:D96"/>
    <mergeCell ref="F96:G96"/>
    <mergeCell ref="A97:D97"/>
    <mergeCell ref="F97:G97"/>
    <mergeCell ref="A99:D99"/>
    <mergeCell ref="F99:G9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2021-05-21T08:10:00Z</dcterms:modified>
</cp:coreProperties>
</file>